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315" windowHeight="8280"/>
  </bookViews>
  <sheets>
    <sheet name="Sheet1" sheetId="6" r:id="rId1"/>
  </sheets>
  <calcPr calcId="145621"/>
</workbook>
</file>

<file path=xl/calcChain.xml><?xml version="1.0" encoding="utf-8"?>
<calcChain xmlns="http://schemas.openxmlformats.org/spreadsheetml/2006/main">
  <c r="AM19" i="6" l="1"/>
  <c r="AM17" i="6"/>
  <c r="AM15" i="6"/>
  <c r="AM14" i="6"/>
  <c r="AM12" i="6"/>
  <c r="AM11" i="6"/>
  <c r="AM10" i="6"/>
  <c r="AM9" i="6"/>
  <c r="AM8" i="6"/>
  <c r="AM13" i="6" l="1"/>
  <c r="S5" i="6" l="1"/>
  <c r="AW14" i="6"/>
  <c r="AW20" i="6"/>
  <c r="AW8" i="6"/>
  <c r="B4" i="6"/>
  <c r="D8" i="6" s="1"/>
  <c r="D9" i="6" s="1"/>
  <c r="D11" i="6" s="1"/>
  <c r="D13" i="6" l="1"/>
  <c r="D14" i="6" s="1"/>
  <c r="D16" i="6" s="1"/>
  <c r="D17" i="6" s="1"/>
  <c r="D18" i="6" s="1"/>
  <c r="D19" i="6" s="1"/>
  <c r="D20" i="6" s="1"/>
</calcChain>
</file>

<file path=xl/sharedStrings.xml><?xml version="1.0" encoding="utf-8"?>
<sst xmlns="http://schemas.openxmlformats.org/spreadsheetml/2006/main" count="49" uniqueCount="49">
  <si>
    <t>頻出度A</t>
    <rPh sb="0" eb="3">
      <t>ヒンシュツド</t>
    </rPh>
    <phoneticPr fontId="1"/>
  </si>
  <si>
    <t>頻出度B</t>
    <rPh sb="0" eb="3">
      <t>ヒンシュツド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</si>
  <si>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</si>
  <si>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</si>
  <si>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</si>
  <si>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開始日</t>
    <rPh sb="0" eb="3">
      <t>カイシビ</t>
    </rPh>
    <phoneticPr fontId="1"/>
  </si>
  <si>
    <t>日数</t>
    <rPh sb="0" eb="2">
      <t>ニッスウ</t>
    </rPh>
    <phoneticPr fontId="1"/>
  </si>
  <si>
    <t>日付</t>
    <rPh sb="0" eb="2">
      <t>ヒヅケ</t>
    </rPh>
    <phoneticPr fontId="1"/>
  </si>
  <si>
    <t>読み</t>
    <rPh sb="0" eb="1">
      <t>ヨ</t>
    </rPh>
    <phoneticPr fontId="1"/>
  </si>
  <si>
    <t>頻出度C</t>
    <rPh sb="0" eb="3">
      <t>ヒンシュツド</t>
    </rPh>
    <phoneticPr fontId="1"/>
  </si>
  <si>
    <t>入試向け</t>
    <rPh sb="0" eb="3">
      <t>ニュウシム</t>
    </rPh>
    <phoneticPr fontId="1"/>
  </si>
  <si>
    <t>四字熟語</t>
    <rPh sb="0" eb="4">
      <t>ヨジジュクゴ</t>
    </rPh>
    <phoneticPr fontId="1"/>
  </si>
  <si>
    <t>対義語・類義語</t>
    <rPh sb="0" eb="3">
      <t>タイギゴ</t>
    </rPh>
    <rPh sb="4" eb="7">
      <t>ルイギゴ</t>
    </rPh>
    <phoneticPr fontId="1"/>
  </si>
  <si>
    <t>誤字訂正</t>
    <rPh sb="0" eb="4">
      <t>ゴジテイセイ</t>
    </rPh>
    <phoneticPr fontId="1"/>
  </si>
  <si>
    <t>書き取り</t>
    <rPh sb="0" eb="1">
      <t>カ</t>
    </rPh>
    <rPh sb="2" eb="3">
      <t>ト</t>
    </rPh>
    <phoneticPr fontId="1"/>
  </si>
  <si>
    <t>やること</t>
    <phoneticPr fontId="1"/>
  </si>
  <si>
    <t>メッセージ</t>
    <phoneticPr fontId="1"/>
  </si>
  <si>
    <t>模試等点数</t>
    <rPh sb="0" eb="2">
      <t>モシ</t>
    </rPh>
    <rPh sb="2" eb="3">
      <t>ナド</t>
    </rPh>
    <rPh sb="3" eb="5">
      <t>テンスウ</t>
    </rPh>
    <phoneticPr fontId="1"/>
  </si>
  <si>
    <t>/200</t>
    <phoneticPr fontId="1"/>
  </si>
  <si>
    <t>満点</t>
    <rPh sb="0" eb="2">
      <t>マンテン</t>
    </rPh>
    <phoneticPr fontId="1"/>
  </si>
  <si>
    <t>学習したﾍﾟｰｼﾞ</t>
    <rPh sb="0" eb="2">
      <t>ガクシュウ</t>
    </rPh>
    <phoneticPr fontId="1"/>
  </si>
  <si>
    <t>残りﾍﾟｰｼﾞ</t>
    <rPh sb="0" eb="1">
      <t>ノコ</t>
    </rPh>
    <phoneticPr fontId="1"/>
  </si>
  <si>
    <t>今日</t>
    <rPh sb="0" eb="2">
      <t>キョウ</t>
    </rPh>
    <phoneticPr fontId="1"/>
  </si>
  <si>
    <t>灰色のセル</t>
    <rPh sb="0" eb="2">
      <t>ハイイロ</t>
    </rPh>
    <phoneticPr fontId="1"/>
  </si>
  <si>
    <t>使い方1</t>
    <rPh sb="0" eb="1">
      <t>ツカ</t>
    </rPh>
    <rPh sb="2" eb="3">
      <t>カタ</t>
    </rPh>
    <phoneticPr fontId="1"/>
  </si>
  <si>
    <t>使い方2</t>
    <rPh sb="0" eb="1">
      <t>ツカ</t>
    </rPh>
    <rPh sb="2" eb="3">
      <t>カタ</t>
    </rPh>
    <phoneticPr fontId="1"/>
  </si>
  <si>
    <t>読み（★～★★★）</t>
    <rPh sb="0" eb="1">
      <t>ヨ</t>
    </rPh>
    <phoneticPr fontId="1"/>
  </si>
  <si>
    <t>やり直し（1回目）</t>
    <rPh sb="2" eb="3">
      <t>ナオ</t>
    </rPh>
    <rPh sb="6" eb="8">
      <t>カイメ</t>
    </rPh>
    <phoneticPr fontId="1"/>
  </si>
  <si>
    <t>やり直し（2回目）</t>
    <rPh sb="2" eb="3">
      <t>ナオ</t>
    </rPh>
    <rPh sb="6" eb="8">
      <t>カイメ</t>
    </rPh>
    <phoneticPr fontId="1"/>
  </si>
  <si>
    <t>模擬試験⑤</t>
    <rPh sb="0" eb="4">
      <t>モギシケン</t>
    </rPh>
    <phoneticPr fontId="1"/>
  </si>
  <si>
    <t>一問一問、着実に</t>
    <rPh sb="0" eb="2">
      <t>イチモン</t>
    </rPh>
    <rPh sb="2" eb="4">
      <t>イチモン</t>
    </rPh>
    <rPh sb="5" eb="7">
      <t>チャクジツ</t>
    </rPh>
    <phoneticPr fontId="1"/>
  </si>
  <si>
    <t>わからなくても粘る習慣を</t>
    <rPh sb="7" eb="8">
      <t>ネバ</t>
    </rPh>
    <rPh sb="9" eb="11">
      <t>シュウカン</t>
    </rPh>
    <phoneticPr fontId="1"/>
  </si>
  <si>
    <t>やり直しをしっかりすれば自信がつく</t>
    <rPh sb="2" eb="3">
      <t>ナオ</t>
    </rPh>
    <rPh sb="12" eb="14">
      <t>ジシン</t>
    </rPh>
    <phoneticPr fontId="1"/>
  </si>
  <si>
    <t>全問制覇を目指せ</t>
    <rPh sb="0" eb="2">
      <t>ゼンモン</t>
    </rPh>
    <rPh sb="2" eb="4">
      <t>セイハ</t>
    </rPh>
    <rPh sb="5" eb="7">
      <t>メザ</t>
    </rPh>
    <phoneticPr fontId="1"/>
  </si>
  <si>
    <t>緊張感を学ぼう</t>
    <rPh sb="0" eb="3">
      <t>キンチョウカン</t>
    </rPh>
    <rPh sb="4" eb="5">
      <t>マナ</t>
    </rPh>
    <phoneticPr fontId="1"/>
  </si>
  <si>
    <t>準1級 入試10日間完成コース</t>
    <rPh sb="0" eb="1">
      <t>ジュン</t>
    </rPh>
    <rPh sb="2" eb="3">
      <t>キュウ</t>
    </rPh>
    <rPh sb="4" eb="6">
      <t>ニュウシ</t>
    </rPh>
    <rPh sb="8" eb="10">
      <t>ニチカン</t>
    </rPh>
    <rPh sb="10" eb="12">
      <t>カンセイ</t>
    </rPh>
    <phoneticPr fontId="1"/>
  </si>
  <si>
    <t>表外の読み（★～★★★）</t>
    <rPh sb="0" eb="2">
      <t>ヒョウガイ</t>
    </rPh>
    <rPh sb="3" eb="4">
      <t>ヨ</t>
    </rPh>
    <phoneticPr fontId="1"/>
  </si>
  <si>
    <t>熟語・一字訓の読み（★～★★★）</t>
    <rPh sb="0" eb="2">
      <t>ジュクゴ</t>
    </rPh>
    <rPh sb="3" eb="6">
      <t>イチジクン</t>
    </rPh>
    <rPh sb="7" eb="8">
      <t>ヨ</t>
    </rPh>
    <phoneticPr fontId="1"/>
  </si>
  <si>
    <t>四字熟語（★～★★★）</t>
    <rPh sb="0" eb="4">
      <t>ヨジジュクゴ</t>
    </rPh>
    <phoneticPr fontId="1"/>
  </si>
  <si>
    <t>故事・諺（★～★★★）</t>
    <rPh sb="0" eb="2">
      <t>コジ</t>
    </rPh>
    <rPh sb="3" eb="4">
      <t>コトワザ</t>
    </rPh>
    <phoneticPr fontId="1"/>
  </si>
  <si>
    <t>対義語・類義語（★～★★★）</t>
    <rPh sb="0" eb="3">
      <t>タイギゴ</t>
    </rPh>
    <rPh sb="4" eb="7">
      <t>ルイギゴ</t>
    </rPh>
    <phoneticPr fontId="1"/>
  </si>
  <si>
    <t>共通の漢字（★～★★★）</t>
    <rPh sb="0" eb="2">
      <t>キョウツウ</t>
    </rPh>
    <rPh sb="3" eb="5">
      <t>カンジ</t>
    </rPh>
    <phoneticPr fontId="1"/>
  </si>
  <si>
    <t>書き取り（★～★★★）</t>
    <rPh sb="0" eb="1">
      <t>カ</t>
    </rPh>
    <rPh sb="2" eb="3">
      <t>ト</t>
    </rPh>
    <phoneticPr fontId="1"/>
  </si>
  <si>
    <t>表外の読み</t>
    <rPh sb="0" eb="2">
      <t>ヒョウガイ</t>
    </rPh>
    <rPh sb="3" eb="4">
      <t>ヨ</t>
    </rPh>
    <phoneticPr fontId="1"/>
  </si>
  <si>
    <t>熟語・一字訓の読み</t>
    <rPh sb="0" eb="2">
      <t>ジュクゴ</t>
    </rPh>
    <rPh sb="3" eb="6">
      <t>イチジクン</t>
    </rPh>
    <rPh sb="7" eb="8">
      <t>ヨ</t>
    </rPh>
    <phoneticPr fontId="1"/>
  </si>
  <si>
    <t>共通の漢字</t>
    <rPh sb="0" eb="2">
      <t>キョウツウ</t>
    </rPh>
    <rPh sb="3" eb="5">
      <t>カンジ</t>
    </rPh>
    <phoneticPr fontId="1"/>
  </si>
  <si>
    <t>故事・諺</t>
    <rPh sb="0" eb="2">
      <t>コジ</t>
    </rPh>
    <rPh sb="3" eb="4">
      <t>コトワザ</t>
    </rPh>
    <phoneticPr fontId="1"/>
  </si>
  <si>
    <t>に、その日学習したページ数や、模試・特別問題の点数を記録しましょう！</t>
    <phoneticPr fontId="1"/>
  </si>
  <si>
    <t>マスターした問題形式・頻出度の欄に○をつけ、学習の進行度を確かめましょう！</t>
    <rPh sb="6" eb="10">
      <t>モンダイケイシキ</t>
    </rPh>
    <rPh sb="11" eb="13">
      <t>ヒンシュツ</t>
    </rPh>
    <rPh sb="13" eb="14">
      <t>ド</t>
    </rPh>
    <rPh sb="15" eb="16">
      <t>ラン</t>
    </rPh>
    <rPh sb="22" eb="24">
      <t>ガクシュウ</t>
    </rPh>
    <rPh sb="25" eb="27">
      <t>シンコウ</t>
    </rPh>
    <rPh sb="27" eb="28">
      <t>ド</t>
    </rPh>
    <rPh sb="29" eb="30">
      <t>タシ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</si>
</sst>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0" fillId="0" borderId="21" xfId="0" applyFill="1" applyBorder="1" applyAlignment="1">
      <alignment vertical="center"/>
    </xf>
    <xf numFmtId="0" fontId="0" fillId="0" borderId="22" xfId="0" applyFill="1" applyBorder="1" applyAlignment="1">
      <alignment vertical="center"/>
    </xf>
    <xf numFmtId="0" fontId="0" fillId="0" borderId="0" xfId="0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14" fontId="0" fillId="0" borderId="8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4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</cellXfs>
  <cellStyles count="1">
    <cellStyle name="標準" xfId="0" builtinId="0"/>
  </cellStyles>
  <dxfs count="1">
    <dxf>
      <font>
        <b val="0"/>
        <i val="0"/>
      </font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Y34"/>
  <sheetViews>
    <sheetView tabSelected="1" workbookViewId="0">
      <selection activeCell="AJ22" sqref="AJ22"/>
    </sheetView>
  </sheetViews>
  <sheetFormatPr defaultColWidth="3" defaultRowHeight="18" customHeight="1" x14ac:dyDescent="0.15"/>
  <cols>
    <col min="1" max="1" width="1.625" customWidth="1"/>
    <col min="49" max="49" width="3" customWidth="1"/>
  </cols>
  <sheetData>
    <row r="1" spans="2:51" ht="18" customHeight="1" x14ac:dyDescent="0.15">
      <c r="B1" s="49" t="s">
        <v>35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2:51" ht="18" customHeight="1" x14ac:dyDescent="0.15"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4" spans="2:51" ht="18" customHeight="1" thickBot="1" x14ac:dyDescent="0.2">
      <c r="B4" s="2" t="str">
        <f>IF(AND(E5&gt;0,H5&gt;0,K5&gt;0), "OK","開始日を入力してください")</f>
        <v>開始日を入力してください</v>
      </c>
      <c r="Y4" s="5" t="s">
        <v>24</v>
      </c>
      <c r="Z4" s="5"/>
      <c r="AA4" s="5"/>
    </row>
    <row r="5" spans="2:51" ht="18" customHeight="1" thickBot="1" x14ac:dyDescent="0.2">
      <c r="B5" t="s">
        <v>5</v>
      </c>
      <c r="E5" s="20"/>
      <c r="F5" s="22"/>
      <c r="G5" t="s">
        <v>2</v>
      </c>
      <c r="H5" s="20"/>
      <c r="I5" s="22"/>
      <c r="J5" t="s">
        <v>3</v>
      </c>
      <c r="K5" s="20"/>
      <c r="L5" s="22"/>
      <c r="M5" t="s">
        <v>4</v>
      </c>
      <c r="P5" s="50" t="s">
        <v>22</v>
      </c>
      <c r="Q5" s="50"/>
      <c r="S5" s="36">
        <f ca="1">TODAY()</f>
        <v>41986</v>
      </c>
      <c r="T5" s="37"/>
      <c r="U5" s="37"/>
      <c r="V5" s="38"/>
      <c r="Y5" s="20" t="s">
        <v>23</v>
      </c>
      <c r="Z5" s="21"/>
      <c r="AA5" s="21"/>
      <c r="AB5" s="22"/>
      <c r="AC5" s="51" t="s">
        <v>47</v>
      </c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</row>
    <row r="6" spans="2:51" ht="18" customHeight="1" x14ac:dyDescent="0.15">
      <c r="F6" s="1"/>
      <c r="G6" s="3"/>
      <c r="H6" s="1"/>
      <c r="I6" s="1"/>
      <c r="J6" s="3"/>
      <c r="K6" s="1"/>
      <c r="L6" s="1"/>
    </row>
    <row r="7" spans="2:51" ht="18" customHeight="1" thickBot="1" x14ac:dyDescent="0.2">
      <c r="B7" s="35" t="s">
        <v>6</v>
      </c>
      <c r="C7" s="35"/>
      <c r="D7" s="35" t="s">
        <v>7</v>
      </c>
      <c r="E7" s="35"/>
      <c r="F7" s="35"/>
      <c r="G7" s="35"/>
      <c r="H7" s="35" t="s">
        <v>15</v>
      </c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 t="s">
        <v>16</v>
      </c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 t="s">
        <v>20</v>
      </c>
      <c r="AJ7" s="35"/>
      <c r="AK7" s="35"/>
      <c r="AL7" s="35"/>
      <c r="AM7" s="35" t="s">
        <v>21</v>
      </c>
      <c r="AN7" s="35"/>
      <c r="AO7" s="35"/>
      <c r="AP7" s="35"/>
      <c r="AQ7" s="35" t="s">
        <v>17</v>
      </c>
      <c r="AR7" s="35"/>
      <c r="AS7" s="35"/>
      <c r="AT7" s="35"/>
      <c r="AU7" s="35" t="s">
        <v>19</v>
      </c>
      <c r="AV7" s="35"/>
    </row>
    <row r="8" spans="2:51" ht="18" customHeight="1" thickBot="1" x14ac:dyDescent="0.2">
      <c r="B8" s="16">
        <v>1</v>
      </c>
      <c r="C8" s="16"/>
      <c r="D8" s="17" t="str">
        <f>IF(B4="OK", DATE(E5,H5,K5), "")</f>
        <v/>
      </c>
      <c r="E8" s="17"/>
      <c r="F8" s="17"/>
      <c r="G8" s="17"/>
      <c r="H8" s="16" t="s">
        <v>26</v>
      </c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 t="s">
        <v>30</v>
      </c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9"/>
      <c r="AI8" s="20"/>
      <c r="AJ8" s="21"/>
      <c r="AK8" s="21"/>
      <c r="AL8" s="22"/>
      <c r="AM8" s="16">
        <f>IF(18-AI8&gt;0,18-AI8,"済")</f>
        <v>18</v>
      </c>
      <c r="AN8" s="16"/>
      <c r="AO8" s="16"/>
      <c r="AP8" s="16"/>
      <c r="AQ8" s="11"/>
      <c r="AR8" s="11"/>
      <c r="AS8" s="11"/>
      <c r="AT8" s="11"/>
      <c r="AU8" s="11"/>
      <c r="AV8" s="11"/>
      <c r="AW8" s="39" t="str">
        <f>IF(AQ8&gt;=160,"合格圏内","")</f>
        <v/>
      </c>
      <c r="AX8" s="39"/>
      <c r="AY8" s="39"/>
    </row>
    <row r="9" spans="2:51" ht="18" customHeight="1" thickBot="1" x14ac:dyDescent="0.2">
      <c r="B9" s="16">
        <v>2</v>
      </c>
      <c r="C9" s="16"/>
      <c r="D9" s="17" t="str">
        <f>IF(D8="","",D8+1)</f>
        <v/>
      </c>
      <c r="E9" s="17"/>
      <c r="F9" s="17"/>
      <c r="G9" s="17"/>
      <c r="H9" s="16" t="s">
        <v>36</v>
      </c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9"/>
      <c r="AI9" s="20"/>
      <c r="AJ9" s="21"/>
      <c r="AK9" s="21"/>
      <c r="AL9" s="22"/>
      <c r="AM9" s="16">
        <f>IF(8-AI9&gt;0,8-AI9,"済")</f>
        <v>8</v>
      </c>
      <c r="AN9" s="16"/>
      <c r="AO9" s="16"/>
      <c r="AP9" s="16"/>
      <c r="AQ9" s="1"/>
      <c r="AR9" s="1"/>
      <c r="AS9" s="1"/>
      <c r="AT9" s="1"/>
      <c r="AU9" s="1"/>
      <c r="AV9" s="1"/>
    </row>
    <row r="10" spans="2:51" ht="18" customHeight="1" thickBot="1" x14ac:dyDescent="0.2">
      <c r="B10" s="16"/>
      <c r="C10" s="16"/>
      <c r="D10" s="17"/>
      <c r="E10" s="17"/>
      <c r="F10" s="17"/>
      <c r="G10" s="17"/>
      <c r="H10" s="16" t="s">
        <v>37</v>
      </c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9"/>
      <c r="AI10" s="20"/>
      <c r="AJ10" s="21"/>
      <c r="AK10" s="21"/>
      <c r="AL10" s="22"/>
      <c r="AM10" s="16">
        <f>IF(6-AI10&gt;0,6-AI10,"済")</f>
        <v>6</v>
      </c>
      <c r="AN10" s="16"/>
      <c r="AO10" s="16"/>
      <c r="AP10" s="16"/>
      <c r="AQ10" s="1"/>
      <c r="AR10" s="1"/>
      <c r="AS10" s="1"/>
      <c r="AT10" s="1"/>
      <c r="AU10" s="1"/>
      <c r="AV10" s="1"/>
    </row>
    <row r="11" spans="2:51" ht="18" customHeight="1" thickBot="1" x14ac:dyDescent="0.2">
      <c r="B11" s="16">
        <v>3</v>
      </c>
      <c r="C11" s="16"/>
      <c r="D11" s="17" t="str">
        <f>IF(D9="","",D9+1)</f>
        <v/>
      </c>
      <c r="E11" s="17"/>
      <c r="F11" s="17"/>
      <c r="G11" s="17"/>
      <c r="H11" s="16" t="s">
        <v>38</v>
      </c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9"/>
      <c r="AI11" s="40"/>
      <c r="AJ11" s="41"/>
      <c r="AK11" s="41"/>
      <c r="AL11" s="42"/>
      <c r="AM11" s="16">
        <f>IF(12-AI11&gt;0,12-AI11,"済")</f>
        <v>12</v>
      </c>
      <c r="AN11" s="16"/>
      <c r="AO11" s="16"/>
      <c r="AP11" s="16"/>
      <c r="AQ11" s="1"/>
      <c r="AR11" s="1"/>
      <c r="AS11" s="1"/>
      <c r="AT11" s="1"/>
      <c r="AU11" s="1"/>
      <c r="AV11" s="1"/>
    </row>
    <row r="12" spans="2:51" ht="18" customHeight="1" thickBot="1" x14ac:dyDescent="0.2">
      <c r="B12" s="16"/>
      <c r="C12" s="16"/>
      <c r="D12" s="17"/>
      <c r="E12" s="17"/>
      <c r="F12" s="17"/>
      <c r="G12" s="17"/>
      <c r="H12" s="16" t="s">
        <v>39</v>
      </c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9"/>
      <c r="AI12" s="20"/>
      <c r="AJ12" s="21"/>
      <c r="AK12" s="21"/>
      <c r="AL12" s="22"/>
      <c r="AM12" s="16">
        <f>IF(12-AI12&gt;0,12-AI12,"済")</f>
        <v>12</v>
      </c>
      <c r="AN12" s="16"/>
      <c r="AO12" s="16"/>
      <c r="AP12" s="16"/>
      <c r="AQ12" s="1"/>
      <c r="AR12" s="1"/>
      <c r="AS12" s="1"/>
      <c r="AT12" s="1"/>
      <c r="AU12" s="1"/>
      <c r="AV12" s="1"/>
    </row>
    <row r="13" spans="2:51" ht="18" customHeight="1" thickBot="1" x14ac:dyDescent="0.2">
      <c r="B13" s="16">
        <v>4</v>
      </c>
      <c r="C13" s="16"/>
      <c r="D13" s="17" t="str">
        <f>IF(D11="","",D11+1)</f>
        <v/>
      </c>
      <c r="E13" s="17"/>
      <c r="F13" s="17"/>
      <c r="G13" s="17"/>
      <c r="H13" s="16" t="s">
        <v>40</v>
      </c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9"/>
      <c r="AI13" s="20"/>
      <c r="AJ13" s="21"/>
      <c r="AK13" s="21"/>
      <c r="AL13" s="22"/>
      <c r="AM13" s="16">
        <f>IF(10-AI13&gt;0,10-AI13,"済")</f>
        <v>10</v>
      </c>
      <c r="AN13" s="16"/>
      <c r="AO13" s="16"/>
      <c r="AP13" s="16"/>
      <c r="AQ13" s="1"/>
      <c r="AR13" s="1"/>
      <c r="AS13" s="1"/>
      <c r="AT13" s="1"/>
      <c r="AU13" s="1"/>
      <c r="AV13" s="1"/>
    </row>
    <row r="14" spans="2:51" ht="18" customHeight="1" thickBot="1" x14ac:dyDescent="0.2">
      <c r="B14" s="16">
        <v>5</v>
      </c>
      <c r="C14" s="16"/>
      <c r="D14" s="17" t="str">
        <f>IF(D13="","",D13+1)</f>
        <v/>
      </c>
      <c r="E14" s="17"/>
      <c r="F14" s="17"/>
      <c r="G14" s="17"/>
      <c r="H14" s="16" t="s">
        <v>41</v>
      </c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 t="s">
        <v>31</v>
      </c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9"/>
      <c r="AI14" s="40"/>
      <c r="AJ14" s="41"/>
      <c r="AK14" s="41"/>
      <c r="AL14" s="42"/>
      <c r="AM14" s="16">
        <f>IF(12-AI14&gt;0,12-AI14,"済")</f>
        <v>12</v>
      </c>
      <c r="AN14" s="16"/>
      <c r="AO14" s="16"/>
      <c r="AP14" s="16"/>
      <c r="AQ14" s="11"/>
      <c r="AR14" s="11"/>
      <c r="AS14" s="11"/>
      <c r="AT14" s="11"/>
      <c r="AU14" s="11"/>
      <c r="AV14" s="11"/>
      <c r="AW14" s="39" t="str">
        <f>IF(AQ14&gt;=16,"合格圏内","")</f>
        <v/>
      </c>
      <c r="AX14" s="39"/>
      <c r="AY14" s="39"/>
    </row>
    <row r="15" spans="2:51" ht="18" customHeight="1" x14ac:dyDescent="0.15">
      <c r="B15" s="16"/>
      <c r="C15" s="16"/>
      <c r="D15" s="17"/>
      <c r="E15" s="17"/>
      <c r="F15" s="17"/>
      <c r="G15" s="17"/>
      <c r="H15" s="16" t="s">
        <v>42</v>
      </c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8"/>
      <c r="AI15" s="40"/>
      <c r="AJ15" s="41"/>
      <c r="AK15" s="41"/>
      <c r="AL15" s="42"/>
      <c r="AM15" s="18">
        <f>IF(12-SUM(AI15:AI16)&gt;0,12-SUM(AI15:AI16),"済")</f>
        <v>12</v>
      </c>
      <c r="AN15" s="18"/>
      <c r="AO15" s="18"/>
      <c r="AP15" s="18"/>
    </row>
    <row r="16" spans="2:51" ht="18" customHeight="1" thickBot="1" x14ac:dyDescent="0.2">
      <c r="B16" s="16">
        <v>6</v>
      </c>
      <c r="C16" s="16"/>
      <c r="D16" s="17" t="str">
        <f>IF(D14="","",D14+1)</f>
        <v/>
      </c>
      <c r="E16" s="17"/>
      <c r="F16" s="17"/>
      <c r="G16" s="17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8"/>
      <c r="AI16" s="43"/>
      <c r="AJ16" s="44"/>
      <c r="AK16" s="44"/>
      <c r="AL16" s="45"/>
      <c r="AM16" s="18"/>
      <c r="AN16" s="18"/>
      <c r="AO16" s="18"/>
      <c r="AP16" s="18"/>
    </row>
    <row r="17" spans="2:51" ht="18" customHeight="1" x14ac:dyDescent="0.15">
      <c r="B17" s="16">
        <v>7</v>
      </c>
      <c r="C17" s="16"/>
      <c r="D17" s="17" t="str">
        <f>IF(D16="","",D16+1)</f>
        <v/>
      </c>
      <c r="E17" s="17"/>
      <c r="F17" s="17"/>
      <c r="G17" s="17"/>
      <c r="H17" s="18" t="s">
        <v>27</v>
      </c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6" t="s">
        <v>32</v>
      </c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8"/>
      <c r="AI17" s="40"/>
      <c r="AJ17" s="41"/>
      <c r="AK17" s="41"/>
      <c r="AL17" s="42"/>
      <c r="AM17" s="18">
        <f>IF(90-SUM(AI17:AI18)&gt;0,90-SUM(AI17:AI18),"済")</f>
        <v>90</v>
      </c>
      <c r="AN17" s="18"/>
      <c r="AO17" s="18"/>
      <c r="AP17" s="18"/>
    </row>
    <row r="18" spans="2:51" ht="18" customHeight="1" thickBot="1" x14ac:dyDescent="0.2">
      <c r="B18" s="16">
        <v>8</v>
      </c>
      <c r="C18" s="16"/>
      <c r="D18" s="17" t="str">
        <f t="shared" ref="D18:D20" si="0">IF(D17="","",D17+1)</f>
        <v/>
      </c>
      <c r="E18" s="17"/>
      <c r="F18" s="17"/>
      <c r="G18" s="17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8"/>
      <c r="AI18" s="46"/>
      <c r="AJ18" s="47"/>
      <c r="AK18" s="47"/>
      <c r="AL18" s="48"/>
      <c r="AM18" s="18"/>
      <c r="AN18" s="18"/>
      <c r="AO18" s="18"/>
      <c r="AP18" s="18"/>
    </row>
    <row r="19" spans="2:51" ht="18" customHeight="1" thickBot="1" x14ac:dyDescent="0.2">
      <c r="B19" s="16">
        <v>9</v>
      </c>
      <c r="C19" s="16"/>
      <c r="D19" s="17" t="str">
        <f t="shared" si="0"/>
        <v/>
      </c>
      <c r="E19" s="17"/>
      <c r="F19" s="17"/>
      <c r="G19" s="17"/>
      <c r="H19" s="18" t="s">
        <v>28</v>
      </c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6" t="s">
        <v>33</v>
      </c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20"/>
      <c r="AJ19" s="21"/>
      <c r="AK19" s="21"/>
      <c r="AL19" s="22"/>
      <c r="AM19" s="16">
        <f>IF(90-AI19&gt;0,90-AI19,"済")</f>
        <v>90</v>
      </c>
      <c r="AN19" s="16"/>
      <c r="AO19" s="16"/>
      <c r="AP19" s="16"/>
    </row>
    <row r="20" spans="2:51" ht="18" customHeight="1" thickBot="1" x14ac:dyDescent="0.2">
      <c r="B20" s="16">
        <v>10</v>
      </c>
      <c r="C20" s="16"/>
      <c r="D20" s="17" t="str">
        <f t="shared" si="0"/>
        <v/>
      </c>
      <c r="E20" s="17"/>
      <c r="F20" s="17"/>
      <c r="G20" s="17"/>
      <c r="H20" s="16" t="s">
        <v>29</v>
      </c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 t="s">
        <v>34</v>
      </c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P20" s="3"/>
      <c r="AQ20" s="20"/>
      <c r="AR20" s="21"/>
      <c r="AS20" s="21"/>
      <c r="AT20" s="22"/>
      <c r="AU20" s="16" t="s">
        <v>18</v>
      </c>
      <c r="AV20" s="16"/>
      <c r="AW20" s="39" t="str">
        <f>IF(AQ20&gt;=160,"合格圏内","")</f>
        <v/>
      </c>
      <c r="AX20" s="39"/>
      <c r="AY20" s="39"/>
    </row>
    <row r="21" spans="2:51" ht="18" customHeight="1" x14ac:dyDescent="0.15">
      <c r="C21" s="8"/>
      <c r="D21" s="8"/>
      <c r="E21" s="8"/>
      <c r="F21" s="8"/>
      <c r="G21" s="8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P21" s="3"/>
      <c r="AQ21" s="6"/>
      <c r="AR21" s="6"/>
      <c r="AS21" s="6"/>
      <c r="AT21" s="6"/>
      <c r="AU21" s="9"/>
      <c r="AV21" s="9"/>
      <c r="AW21" s="10"/>
      <c r="AX21" s="10"/>
      <c r="AY21" s="10"/>
    </row>
    <row r="22" spans="2:51" ht="18" customHeight="1" x14ac:dyDescent="0.15">
      <c r="B22" s="5" t="s">
        <v>25</v>
      </c>
      <c r="C22" s="5"/>
      <c r="D22" s="5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</row>
    <row r="23" spans="2:51" ht="18" customHeight="1" x14ac:dyDescent="0.15">
      <c r="B23" s="53" t="s">
        <v>48</v>
      </c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7"/>
      <c r="Z23" s="7"/>
      <c r="AA23" s="7"/>
      <c r="AB23" s="7"/>
      <c r="AC23" s="7"/>
      <c r="AD23" s="7"/>
      <c r="AE23" s="7"/>
      <c r="AF23" s="7"/>
      <c r="AG23" s="7"/>
      <c r="AH23" s="7"/>
    </row>
    <row r="24" spans="2:51" ht="18" customHeight="1" x14ac:dyDescent="0.15"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</row>
    <row r="25" spans="2:51" ht="18" customHeight="1" thickBot="1" x14ac:dyDescent="0.2">
      <c r="H25" s="32" t="s">
        <v>0</v>
      </c>
      <c r="I25" s="32"/>
      <c r="J25" s="32"/>
      <c r="K25" s="32" t="s">
        <v>1</v>
      </c>
      <c r="L25" s="32"/>
      <c r="M25" s="32"/>
      <c r="N25" s="32" t="s">
        <v>9</v>
      </c>
      <c r="O25" s="32"/>
      <c r="P25" s="32"/>
      <c r="Q25" s="27" t="s">
        <v>10</v>
      </c>
      <c r="R25" s="27"/>
      <c r="S25" s="27"/>
    </row>
    <row r="26" spans="2:51" ht="18" customHeight="1" x14ac:dyDescent="0.15">
      <c r="B26" s="27" t="s">
        <v>8</v>
      </c>
      <c r="C26" s="27"/>
      <c r="D26" s="27"/>
      <c r="E26" s="27"/>
      <c r="F26" s="27"/>
      <c r="G26" s="31"/>
      <c r="H26" s="33"/>
      <c r="I26" s="34"/>
      <c r="J26" s="34"/>
      <c r="K26" s="34"/>
      <c r="L26" s="34"/>
      <c r="M26" s="34"/>
      <c r="N26" s="34"/>
      <c r="O26" s="34"/>
      <c r="P26" s="34"/>
      <c r="Q26" s="28"/>
      <c r="R26" s="29"/>
      <c r="S26" s="30"/>
    </row>
    <row r="27" spans="2:51" ht="18" customHeight="1" x14ac:dyDescent="0.15">
      <c r="B27" s="27" t="s">
        <v>43</v>
      </c>
      <c r="C27" s="27"/>
      <c r="D27" s="27"/>
      <c r="E27" s="27"/>
      <c r="F27" s="27"/>
      <c r="G27" s="31"/>
      <c r="H27" s="26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</row>
    <row r="28" spans="2:51" ht="18" customHeight="1" x14ac:dyDescent="0.15">
      <c r="B28" s="27" t="s">
        <v>44</v>
      </c>
      <c r="C28" s="27"/>
      <c r="D28" s="27"/>
      <c r="E28" s="27"/>
      <c r="F28" s="27"/>
      <c r="G28" s="31"/>
      <c r="H28" s="26"/>
      <c r="I28" s="23"/>
      <c r="J28" s="23"/>
      <c r="K28" s="23"/>
      <c r="L28" s="23"/>
      <c r="M28" s="23"/>
      <c r="N28" s="23"/>
      <c r="O28" s="23"/>
      <c r="P28" s="23"/>
    </row>
    <row r="29" spans="2:51" ht="18" customHeight="1" x14ac:dyDescent="0.15">
      <c r="B29" s="27" t="s">
        <v>45</v>
      </c>
      <c r="C29" s="27"/>
      <c r="D29" s="27"/>
      <c r="E29" s="27"/>
      <c r="F29" s="27"/>
      <c r="G29" s="31"/>
      <c r="H29" s="26"/>
      <c r="I29" s="23"/>
      <c r="J29" s="23"/>
      <c r="K29" s="23"/>
      <c r="L29" s="23"/>
      <c r="M29" s="23"/>
      <c r="N29" s="23"/>
      <c r="O29" s="23"/>
      <c r="P29" s="23"/>
      <c r="Q29" s="24"/>
      <c r="R29" s="25"/>
      <c r="S29" s="26"/>
    </row>
    <row r="30" spans="2:51" ht="18" customHeight="1" x14ac:dyDescent="0.15">
      <c r="B30" s="27" t="s">
        <v>14</v>
      </c>
      <c r="C30" s="27"/>
      <c r="D30" s="27"/>
      <c r="E30" s="27"/>
      <c r="F30" s="27"/>
      <c r="G30" s="31"/>
      <c r="H30" s="26"/>
      <c r="I30" s="23"/>
      <c r="J30" s="23"/>
      <c r="K30" s="23"/>
      <c r="L30" s="23"/>
      <c r="M30" s="23"/>
      <c r="N30" s="23"/>
      <c r="O30" s="23"/>
      <c r="P30" s="23"/>
      <c r="Q30" s="24"/>
      <c r="R30" s="25"/>
      <c r="S30" s="26"/>
    </row>
    <row r="31" spans="2:51" ht="18" customHeight="1" x14ac:dyDescent="0.15">
      <c r="B31" s="27" t="s">
        <v>13</v>
      </c>
      <c r="C31" s="27"/>
      <c r="D31" s="27"/>
      <c r="E31" s="27"/>
      <c r="F31" s="27"/>
      <c r="G31" s="31"/>
      <c r="H31" s="26"/>
      <c r="I31" s="23"/>
      <c r="J31" s="23"/>
      <c r="K31" s="23"/>
      <c r="L31" s="23"/>
      <c r="M31" s="23"/>
      <c r="N31" s="23"/>
      <c r="O31" s="23"/>
      <c r="P31" s="23"/>
      <c r="Q31" s="12"/>
      <c r="R31" s="13"/>
      <c r="S31" s="13"/>
    </row>
    <row r="32" spans="2:51" ht="18" customHeight="1" x14ac:dyDescent="0.15">
      <c r="B32" s="27" t="s">
        <v>11</v>
      </c>
      <c r="C32" s="27"/>
      <c r="D32" s="27"/>
      <c r="E32" s="27"/>
      <c r="F32" s="27"/>
      <c r="G32" s="31"/>
      <c r="H32" s="26"/>
      <c r="I32" s="23"/>
      <c r="J32" s="23"/>
      <c r="K32" s="23"/>
      <c r="L32" s="23"/>
      <c r="M32" s="23"/>
      <c r="N32" s="23"/>
      <c r="O32" s="23"/>
      <c r="P32" s="23"/>
      <c r="Q32" s="24"/>
      <c r="R32" s="25"/>
      <c r="S32" s="26"/>
    </row>
    <row r="33" spans="2:19" ht="18" customHeight="1" x14ac:dyDescent="0.15">
      <c r="B33" s="27" t="s">
        <v>12</v>
      </c>
      <c r="C33" s="27"/>
      <c r="D33" s="27"/>
      <c r="E33" s="27"/>
      <c r="F33" s="27"/>
      <c r="G33" s="31"/>
      <c r="H33" s="26"/>
      <c r="I33" s="23"/>
      <c r="J33" s="23"/>
      <c r="K33" s="23"/>
      <c r="L33" s="23"/>
      <c r="M33" s="23"/>
      <c r="N33" s="23"/>
      <c r="O33" s="23"/>
      <c r="P33" s="23"/>
      <c r="Q33" s="24"/>
      <c r="R33" s="25"/>
      <c r="S33" s="26"/>
    </row>
    <row r="34" spans="2:19" ht="18" customHeight="1" x14ac:dyDescent="0.15">
      <c r="B34" s="27" t="s">
        <v>46</v>
      </c>
      <c r="C34" s="27"/>
      <c r="D34" s="27"/>
      <c r="E34" s="27"/>
      <c r="F34" s="27"/>
      <c r="G34" s="31"/>
      <c r="H34" s="26"/>
      <c r="I34" s="23"/>
      <c r="J34" s="23"/>
      <c r="K34" s="23"/>
      <c r="L34" s="23"/>
      <c r="M34" s="23"/>
      <c r="N34" s="23"/>
      <c r="O34" s="23"/>
      <c r="P34" s="23"/>
      <c r="Q34" s="14"/>
      <c r="R34" s="15"/>
      <c r="S34" s="15"/>
    </row>
  </sheetData>
  <mergeCells count="126">
    <mergeCell ref="AC5:AW5"/>
    <mergeCell ref="D9:G10"/>
    <mergeCell ref="B33:G33"/>
    <mergeCell ref="B34:G34"/>
    <mergeCell ref="AI8:AL8"/>
    <mergeCell ref="AI18:AL18"/>
    <mergeCell ref="AI17:AL17"/>
    <mergeCell ref="B18:C18"/>
    <mergeCell ref="D18:G18"/>
    <mergeCell ref="B19:C19"/>
    <mergeCell ref="D19:G19"/>
    <mergeCell ref="H19:U19"/>
    <mergeCell ref="B23:X23"/>
    <mergeCell ref="B17:C17"/>
    <mergeCell ref="B16:C16"/>
    <mergeCell ref="D16:G16"/>
    <mergeCell ref="D17:G17"/>
    <mergeCell ref="H9:U9"/>
    <mergeCell ref="H10:U10"/>
    <mergeCell ref="H11:U11"/>
    <mergeCell ref="H12:U12"/>
    <mergeCell ref="H13:U13"/>
    <mergeCell ref="B1:P2"/>
    <mergeCell ref="H7:U7"/>
    <mergeCell ref="E5:F5"/>
    <mergeCell ref="H5:I5"/>
    <mergeCell ref="K5:L5"/>
    <mergeCell ref="B7:C7"/>
    <mergeCell ref="D7:G7"/>
    <mergeCell ref="H8:U8"/>
    <mergeCell ref="D8:G8"/>
    <mergeCell ref="B8:C8"/>
    <mergeCell ref="AU7:AV7"/>
    <mergeCell ref="P5:Q5"/>
    <mergeCell ref="S5:V5"/>
    <mergeCell ref="AW8:AY8"/>
    <mergeCell ref="AW14:AY14"/>
    <mergeCell ref="AW20:AY20"/>
    <mergeCell ref="AU20:AV20"/>
    <mergeCell ref="AQ7:AT7"/>
    <mergeCell ref="AQ20:AT20"/>
    <mergeCell ref="AM7:AP7"/>
    <mergeCell ref="AM8:AP8"/>
    <mergeCell ref="AM9:AP9"/>
    <mergeCell ref="AM10:AP10"/>
    <mergeCell ref="AM12:AP12"/>
    <mergeCell ref="AM13:AP13"/>
    <mergeCell ref="AM11:AP11"/>
    <mergeCell ref="AM14:AP14"/>
    <mergeCell ref="AM17:AP18"/>
    <mergeCell ref="V7:AH7"/>
    <mergeCell ref="AI7:AL7"/>
    <mergeCell ref="AI9:AL9"/>
    <mergeCell ref="AI10:AL10"/>
    <mergeCell ref="AI11:AL11"/>
    <mergeCell ref="AI12:AL12"/>
    <mergeCell ref="B31:G31"/>
    <mergeCell ref="B32:G32"/>
    <mergeCell ref="H25:J25"/>
    <mergeCell ref="K25:M25"/>
    <mergeCell ref="N25:P25"/>
    <mergeCell ref="H26:J26"/>
    <mergeCell ref="K26:M26"/>
    <mergeCell ref="N26:P26"/>
    <mergeCell ref="N27:P27"/>
    <mergeCell ref="N28:P28"/>
    <mergeCell ref="B26:G26"/>
    <mergeCell ref="B27:G27"/>
    <mergeCell ref="B28:G28"/>
    <mergeCell ref="B29:G29"/>
    <mergeCell ref="B30:G30"/>
    <mergeCell ref="K31:M31"/>
    <mergeCell ref="K30:M30"/>
    <mergeCell ref="K29:M29"/>
    <mergeCell ref="N29:P29"/>
    <mergeCell ref="N30:P30"/>
    <mergeCell ref="N31:P31"/>
    <mergeCell ref="N32:P32"/>
    <mergeCell ref="K32:M32"/>
    <mergeCell ref="N34:P34"/>
    <mergeCell ref="Q33:S33"/>
    <mergeCell ref="Y5:AB5"/>
    <mergeCell ref="H31:J31"/>
    <mergeCell ref="H32:J32"/>
    <mergeCell ref="H33:J33"/>
    <mergeCell ref="H34:J34"/>
    <mergeCell ref="Q25:S25"/>
    <mergeCell ref="Q26:S26"/>
    <mergeCell ref="Q29:S29"/>
    <mergeCell ref="Q30:S30"/>
    <mergeCell ref="Q32:S32"/>
    <mergeCell ref="K28:M28"/>
    <mergeCell ref="K27:M27"/>
    <mergeCell ref="H27:J27"/>
    <mergeCell ref="H28:J28"/>
    <mergeCell ref="H29:J29"/>
    <mergeCell ref="H30:J30"/>
    <mergeCell ref="K34:M34"/>
    <mergeCell ref="H20:U20"/>
    <mergeCell ref="Q27:S27"/>
    <mergeCell ref="K33:M33"/>
    <mergeCell ref="N33:P33"/>
    <mergeCell ref="B20:C20"/>
    <mergeCell ref="D20:G20"/>
    <mergeCell ref="V17:AH18"/>
    <mergeCell ref="V14:AH16"/>
    <mergeCell ref="V8:AH13"/>
    <mergeCell ref="AI19:AL19"/>
    <mergeCell ref="AM15:AP16"/>
    <mergeCell ref="AM19:AP19"/>
    <mergeCell ref="D11:G12"/>
    <mergeCell ref="D13:G13"/>
    <mergeCell ref="D14:G15"/>
    <mergeCell ref="H15:U16"/>
    <mergeCell ref="B9:C10"/>
    <mergeCell ref="B11:C12"/>
    <mergeCell ref="B13:C13"/>
    <mergeCell ref="B14:C15"/>
    <mergeCell ref="H17:U18"/>
    <mergeCell ref="AI13:AL13"/>
    <mergeCell ref="V20:AH20"/>
    <mergeCell ref="V19:AH19"/>
    <mergeCell ref="AI14:AL14"/>
    <mergeCell ref="AI15:AL15"/>
    <mergeCell ref="AI16:AL16"/>
    <mergeCell ref="H14:U14"/>
  </mergeCells>
  <phoneticPr fontId="1"/>
  <conditionalFormatting sqref="D8:D9 D11 D13:D14 D16:D20">
    <cfRule type="timePeriod" dxfId="0" priority="1" timePeriod="today">
      <formula>FLOOR(D8,1)=TODAY()</formula>
    </cfRule>
  </conditionalFormatting>
  <pageMargins left="0.7" right="0.7" top="0.75" bottom="0.75" header="0.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scs</cp:lastModifiedBy>
  <dcterms:created xsi:type="dcterms:W3CDTF">2014-11-10T12:46:49Z</dcterms:created>
  <dcterms:modified xsi:type="dcterms:W3CDTF">2014-12-13T07:39:32Z</dcterms:modified>
</cp:coreProperties>
</file>