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8265"/>
  </bookViews>
  <sheets>
    <sheet name="Sheet1" sheetId="6" r:id="rId1"/>
  </sheets>
  <calcPr calcId="145621"/>
</workbook>
</file>

<file path=xl/calcChain.xml><?xml version="1.0" encoding="utf-8"?>
<calcChain xmlns="http://schemas.openxmlformats.org/spreadsheetml/2006/main">
  <c r="AW36" i="6" l="1"/>
  <c r="AW35" i="6"/>
  <c r="AW33" i="6"/>
  <c r="AW30" i="6"/>
  <c r="AW26" i="6"/>
  <c r="AW23" i="6"/>
  <c r="AW8" i="6"/>
  <c r="AM31" i="6" l="1"/>
  <c r="AM27" i="6"/>
  <c r="AM24" i="6"/>
  <c r="AM20" i="6"/>
  <c r="AM15" i="6"/>
  <c r="AM9" i="6"/>
  <c r="S5" i="6" l="1"/>
  <c r="AW37" i="6"/>
  <c r="B4" i="6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</calcChain>
</file>

<file path=xl/sharedStrings.xml><?xml version="1.0" encoding="utf-8"?>
<sst xmlns="http://schemas.openxmlformats.org/spreadsheetml/2006/main" count="68" uniqueCount="60">
  <si>
    <t>頻出度A</t>
    <rPh sb="0" eb="3">
      <t>ヒンシュツド</t>
    </rPh>
    <phoneticPr fontId="1"/>
  </si>
  <si>
    <t>頻出度B</t>
    <rPh sb="0" eb="3">
      <t>ヒンシュツド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</si>
  <si>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</si>
  <si>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</si>
  <si>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</si>
  <si>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開始日</t>
    <rPh sb="0" eb="3">
      <t>カイシビ</t>
    </rPh>
    <phoneticPr fontId="1"/>
  </si>
  <si>
    <t>模擬試験①（200点満点）</t>
    <rPh sb="0" eb="4">
      <t>モギシケン</t>
    </rPh>
    <rPh sb="9" eb="12">
      <t>テンマンテン</t>
    </rPh>
    <phoneticPr fontId="1"/>
  </si>
  <si>
    <t>模擬試験②（200点満点）</t>
    <rPh sb="0" eb="4">
      <t>モギシケン</t>
    </rPh>
    <rPh sb="9" eb="12">
      <t>テンマンテン</t>
    </rPh>
    <phoneticPr fontId="1"/>
  </si>
  <si>
    <t>模擬試験⑤（200点満点）</t>
    <rPh sb="0" eb="4">
      <t>モギシケン</t>
    </rPh>
    <rPh sb="9" eb="12">
      <t>テンマンテン</t>
    </rPh>
    <phoneticPr fontId="1"/>
  </si>
  <si>
    <t>日数</t>
    <rPh sb="0" eb="2">
      <t>ニッスウ</t>
    </rPh>
    <phoneticPr fontId="1"/>
  </si>
  <si>
    <t>日付</t>
    <rPh sb="0" eb="2">
      <t>ヒヅケ</t>
    </rPh>
    <phoneticPr fontId="1"/>
  </si>
  <si>
    <t>基本を確実におさえよう</t>
    <rPh sb="0" eb="2">
      <t>キホン</t>
    </rPh>
    <rPh sb="3" eb="5">
      <t>カクジツ</t>
    </rPh>
    <phoneticPr fontId="1"/>
  </si>
  <si>
    <t>読み</t>
    <rPh sb="0" eb="1">
      <t>ヨ</t>
    </rPh>
    <phoneticPr fontId="1"/>
  </si>
  <si>
    <t>部首</t>
    <rPh sb="0" eb="2">
      <t>ブシュ</t>
    </rPh>
    <phoneticPr fontId="1"/>
  </si>
  <si>
    <t>熟語構成</t>
    <rPh sb="0" eb="4">
      <t>ジュクゴコウセイ</t>
    </rPh>
    <phoneticPr fontId="1"/>
  </si>
  <si>
    <t>頻出度C</t>
    <rPh sb="0" eb="3">
      <t>ヒンシュツド</t>
    </rPh>
    <phoneticPr fontId="1"/>
  </si>
  <si>
    <t>入試向け</t>
    <rPh sb="0" eb="3">
      <t>ニュウシム</t>
    </rPh>
    <phoneticPr fontId="1"/>
  </si>
  <si>
    <t>四字熟語</t>
    <rPh sb="0" eb="4">
      <t>ヨジジュクゴ</t>
    </rPh>
    <phoneticPr fontId="1"/>
  </si>
  <si>
    <t>対義語・類義語</t>
    <rPh sb="0" eb="3">
      <t>タイギゴ</t>
    </rPh>
    <rPh sb="4" eb="7">
      <t>ルイギゴ</t>
    </rPh>
    <phoneticPr fontId="1"/>
  </si>
  <si>
    <t>同音・同訓異字</t>
    <rPh sb="0" eb="2">
      <t>ドウオン</t>
    </rPh>
    <rPh sb="3" eb="7">
      <t>ドウクンイジ</t>
    </rPh>
    <phoneticPr fontId="1"/>
  </si>
  <si>
    <t>誤字訂正</t>
    <rPh sb="0" eb="4">
      <t>ゴジテイセイ</t>
    </rPh>
    <phoneticPr fontId="1"/>
  </si>
  <si>
    <t>送りがな</t>
    <rPh sb="0" eb="1">
      <t>オク</t>
    </rPh>
    <phoneticPr fontId="1"/>
  </si>
  <si>
    <t>書き取り</t>
    <rPh sb="0" eb="1">
      <t>カ</t>
    </rPh>
    <rPh sb="2" eb="3">
      <t>ト</t>
    </rPh>
    <phoneticPr fontId="1"/>
  </si>
  <si>
    <t>やること</t>
    <phoneticPr fontId="1"/>
  </si>
  <si>
    <t>メッセージ</t>
    <phoneticPr fontId="1"/>
  </si>
  <si>
    <t>まずは実力チェック！</t>
    <rPh sb="3" eb="5">
      <t>ジツリョク</t>
    </rPh>
    <phoneticPr fontId="1"/>
  </si>
  <si>
    <t>ここが合否を決める！</t>
    <rPh sb="3" eb="5">
      <t>ゴウヒ</t>
    </rPh>
    <rPh sb="6" eb="7">
      <t>キ</t>
    </rPh>
    <phoneticPr fontId="1"/>
  </si>
  <si>
    <t>チェックのついている問題を徹底的に</t>
    <rPh sb="10" eb="12">
      <t>モンダイ</t>
    </rPh>
    <rPh sb="13" eb="16">
      <t>テッテイテキ</t>
    </rPh>
    <phoneticPr fontId="1"/>
  </si>
  <si>
    <t>時間配分を意識しよう</t>
    <rPh sb="0" eb="4">
      <t>ジカンハイブン</t>
    </rPh>
    <rPh sb="5" eb="7">
      <t>イシキ</t>
    </rPh>
    <phoneticPr fontId="1"/>
  </si>
  <si>
    <t>チェック×2のついている問題を確実に覚える！</t>
    <rPh sb="12" eb="14">
      <t>モンダイ</t>
    </rPh>
    <rPh sb="15" eb="17">
      <t>カクジツ</t>
    </rPh>
    <rPh sb="18" eb="19">
      <t>オボ</t>
    </rPh>
    <phoneticPr fontId="1"/>
  </si>
  <si>
    <t>本番と同じ緊張感で臨もう！</t>
    <rPh sb="0" eb="2">
      <t>ホンバン</t>
    </rPh>
    <rPh sb="3" eb="4">
      <t>オナ</t>
    </rPh>
    <rPh sb="5" eb="8">
      <t>キンチョウカン</t>
    </rPh>
    <rPh sb="9" eb="10">
      <t>ノゾ</t>
    </rPh>
    <phoneticPr fontId="1"/>
  </si>
  <si>
    <t>模試等点数</t>
    <rPh sb="0" eb="2">
      <t>モシ</t>
    </rPh>
    <rPh sb="2" eb="3">
      <t>ナド</t>
    </rPh>
    <rPh sb="3" eb="5">
      <t>テンスウ</t>
    </rPh>
    <phoneticPr fontId="1"/>
  </si>
  <si>
    <t>/200</t>
    <phoneticPr fontId="1"/>
  </si>
  <si>
    <t>/20</t>
    <phoneticPr fontId="1"/>
  </si>
  <si>
    <t>満点</t>
    <rPh sb="0" eb="2">
      <t>マンテン</t>
    </rPh>
    <phoneticPr fontId="1"/>
  </si>
  <si>
    <t>学習したﾍﾟｰｼﾞ</t>
    <rPh sb="0" eb="2">
      <t>ガクシュウ</t>
    </rPh>
    <phoneticPr fontId="1"/>
  </si>
  <si>
    <t>残りﾍﾟｰｼﾞ</t>
    <rPh sb="0" eb="1">
      <t>ノコ</t>
    </rPh>
    <phoneticPr fontId="1"/>
  </si>
  <si>
    <t>今日</t>
    <rPh sb="0" eb="2">
      <t>キョウ</t>
    </rPh>
    <phoneticPr fontId="1"/>
  </si>
  <si>
    <t>灰色のセル</t>
    <rPh sb="0" eb="2">
      <t>ハイイロ</t>
    </rPh>
    <phoneticPr fontId="1"/>
  </si>
  <si>
    <t>使い方1</t>
    <rPh sb="0" eb="1">
      <t>ツカ</t>
    </rPh>
    <rPh sb="2" eb="3">
      <t>カタ</t>
    </rPh>
    <phoneticPr fontId="1"/>
  </si>
  <si>
    <t>使い方2</t>
    <rPh sb="0" eb="1">
      <t>ツカ</t>
    </rPh>
    <rPh sb="2" eb="3">
      <t>カタ</t>
    </rPh>
    <phoneticPr fontId="1"/>
  </si>
  <si>
    <t>備えあれば憂いなし</t>
    <rPh sb="0" eb="1">
      <t>ソナ</t>
    </rPh>
    <rPh sb="5" eb="6">
      <t>ウレ</t>
    </rPh>
    <phoneticPr fontId="1"/>
  </si>
  <si>
    <t>入試向け</t>
    <rPh sb="0" eb="3">
      <t>ニュウシム</t>
    </rPh>
    <phoneticPr fontId="1"/>
  </si>
  <si>
    <t>入試漢字にチャレンジ！</t>
    <rPh sb="0" eb="4">
      <t>ニュウシカンジ</t>
    </rPh>
    <phoneticPr fontId="1"/>
  </si>
  <si>
    <t>勉強の成果を確認しよう</t>
    <rPh sb="0" eb="2">
      <t>ベンキョウ</t>
    </rPh>
    <rPh sb="3" eb="5">
      <t>セイカ</t>
    </rPh>
    <rPh sb="6" eb="8">
      <t>カクニン</t>
    </rPh>
    <phoneticPr fontId="1"/>
  </si>
  <si>
    <t>頻出度A・B・C・入試向け（2周目）</t>
    <rPh sb="0" eb="3">
      <t>ヒンシュツド</t>
    </rPh>
    <rPh sb="9" eb="12">
      <t>ニュウシム</t>
    </rPh>
    <rPh sb="15" eb="17">
      <t>シュウメ</t>
    </rPh>
    <phoneticPr fontId="1"/>
  </si>
  <si>
    <t>模擬試験③（200点満点）</t>
    <rPh sb="0" eb="4">
      <t>モギシケン</t>
    </rPh>
    <rPh sb="9" eb="12">
      <t>テンマンテン</t>
    </rPh>
    <phoneticPr fontId="1"/>
  </si>
  <si>
    <t>苦手分野を見つけよう</t>
    <rPh sb="0" eb="4">
      <t>ニガテブンヤ</t>
    </rPh>
    <rPh sb="5" eb="6">
      <t>ミ</t>
    </rPh>
    <phoneticPr fontId="1"/>
  </si>
  <si>
    <t>頻出度A・B・C・入試向け（3周目）</t>
    <rPh sb="0" eb="3">
      <t>ヒンシュツド</t>
    </rPh>
    <rPh sb="9" eb="12">
      <t>ニュウシム</t>
    </rPh>
    <rPh sb="15" eb="17">
      <t>シュウメ</t>
    </rPh>
    <phoneticPr fontId="1"/>
  </si>
  <si>
    <t>模擬試験④（200点満点）</t>
    <rPh sb="0" eb="4">
      <t>モギシケン</t>
    </rPh>
    <rPh sb="9" eb="12">
      <t>テンマンテン</t>
    </rPh>
    <phoneticPr fontId="1"/>
  </si>
  <si>
    <t>弱点克服</t>
    <rPh sb="0" eb="4">
      <t>ジャクテンコクフク</t>
    </rPh>
    <phoneticPr fontId="1"/>
  </si>
  <si>
    <t>苦手分野を総復習</t>
    <rPh sb="0" eb="4">
      <t>ニガテブンヤ</t>
    </rPh>
    <rPh sb="5" eb="8">
      <t>ソウフクシュウ</t>
    </rPh>
    <phoneticPr fontId="1"/>
  </si>
  <si>
    <t>最終チェック</t>
    <rPh sb="0" eb="2">
      <t>サイシュウ</t>
    </rPh>
    <phoneticPr fontId="1"/>
  </si>
  <si>
    <t>念には念を！</t>
    <rPh sb="0" eb="1">
      <t>ネン</t>
    </rPh>
    <rPh sb="3" eb="4">
      <t>ネン</t>
    </rPh>
    <phoneticPr fontId="1"/>
  </si>
  <si>
    <t>準2級 30日間完成コース</t>
    <rPh sb="0" eb="1">
      <t>ジュン</t>
    </rPh>
    <rPh sb="2" eb="3">
      <t>キュウ</t>
    </rPh>
    <rPh sb="6" eb="8">
      <t>ニチカン</t>
    </rPh>
    <rPh sb="8" eb="10">
      <t>カンセイ</t>
    </rPh>
    <phoneticPr fontId="1"/>
  </si>
  <si>
    <t>に、その日学習したページ数や、模試・特別問題の点数を記録しましょう！</t>
    <phoneticPr fontId="1"/>
  </si>
  <si>
    <t>第1回特別問題（20点満点）にも取り組もう</t>
    <rPh sb="0" eb="1">
      <t>ダイ</t>
    </rPh>
    <rPh sb="2" eb="3">
      <t>カイ</t>
    </rPh>
    <rPh sb="3" eb="5">
      <t>トクベツ</t>
    </rPh>
    <rPh sb="5" eb="7">
      <t>モンダイ</t>
    </rPh>
    <rPh sb="10" eb="13">
      <t>テンマンテン</t>
    </rPh>
    <rPh sb="16" eb="17">
      <t>ト</t>
    </rPh>
    <rPh sb="18" eb="19">
      <t>ク</t>
    </rPh>
    <phoneticPr fontId="1"/>
  </si>
  <si>
    <t>第2回特別問題（20点満点）にも取り組もう</t>
    <rPh sb="0" eb="1">
      <t>ダイ</t>
    </rPh>
    <rPh sb="2" eb="3">
      <t>カイ</t>
    </rPh>
    <rPh sb="3" eb="7">
      <t>トクベツモンダイ</t>
    </rPh>
    <rPh sb="10" eb="13">
      <t>テンマンテン</t>
    </rPh>
    <rPh sb="16" eb="17">
      <t>ト</t>
    </rPh>
    <rPh sb="18" eb="19">
      <t>ク</t>
    </rPh>
    <phoneticPr fontId="1"/>
  </si>
  <si>
    <t>―</t>
    <phoneticPr fontId="1"/>
  </si>
  <si>
    <t>マスターした問題形式・頻出度の欄に○をつけ、学習の進行度を確かめましょう！</t>
    <rPh sb="6" eb="10">
      <t>モンダイケイシキ</t>
    </rPh>
    <rPh sb="11" eb="13">
      <t>ヒンシュツ</t>
    </rPh>
    <rPh sb="13" eb="14">
      <t>ド</t>
    </rPh>
    <rPh sb="15" eb="16">
      <t>ラン</t>
    </rPh>
    <rPh sb="22" eb="24">
      <t>ガクシュウ</t>
    </rPh>
    <rPh sb="25" eb="27">
      <t>シンコウ</t>
    </rPh>
    <rPh sb="27" eb="28">
      <t>ド</t>
    </rPh>
    <rPh sb="29" eb="30">
      <t>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</si>
</sst>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1"/>
  <sheetViews>
    <sheetView tabSelected="1" workbookViewId="0">
      <selection activeCell="AO37" sqref="AO37"/>
    </sheetView>
  </sheetViews>
  <sheetFormatPr defaultColWidth="3" defaultRowHeight="18" customHeight="1" x14ac:dyDescent="0.15"/>
  <cols>
    <col min="1" max="1" width="1.625" customWidth="1"/>
    <col min="49" max="49" width="3" customWidth="1"/>
  </cols>
  <sheetData>
    <row r="1" spans="2:51" ht="18" customHeight="1" x14ac:dyDescent="0.15">
      <c r="B1" s="41" t="s">
        <v>54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51" ht="18" customHeight="1" x14ac:dyDescent="0.1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51" ht="18" customHeight="1" thickBot="1" x14ac:dyDescent="0.2">
      <c r="B4" s="2" t="str">
        <f>IF(AND(E5&gt;0,H5&gt;0,K5&gt;0), "OK","開始日を入力してください")</f>
        <v>開始日を入力してください</v>
      </c>
      <c r="Y4" s="8" t="s">
        <v>39</v>
      </c>
      <c r="Z4" s="8"/>
      <c r="AA4" s="8"/>
    </row>
    <row r="5" spans="2:51" ht="18" customHeight="1" thickBot="1" x14ac:dyDescent="0.2">
      <c r="B5" t="s">
        <v>5</v>
      </c>
      <c r="E5" s="37"/>
      <c r="F5" s="39"/>
      <c r="G5" t="s">
        <v>2</v>
      </c>
      <c r="H5" s="37"/>
      <c r="I5" s="39"/>
      <c r="J5" t="s">
        <v>3</v>
      </c>
      <c r="K5" s="37"/>
      <c r="L5" s="39"/>
      <c r="M5" t="s">
        <v>4</v>
      </c>
      <c r="P5" s="42" t="s">
        <v>37</v>
      </c>
      <c r="Q5" s="42"/>
      <c r="S5" s="43">
        <f ca="1">TODAY()</f>
        <v>41986</v>
      </c>
      <c r="T5" s="44"/>
      <c r="U5" s="44"/>
      <c r="V5" s="45"/>
      <c r="Y5" s="37" t="s">
        <v>38</v>
      </c>
      <c r="Z5" s="38"/>
      <c r="AA5" s="38"/>
      <c r="AB5" s="39"/>
      <c r="AC5" s="26" t="s">
        <v>55</v>
      </c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2:51" ht="18" customHeight="1" x14ac:dyDescent="0.15">
      <c r="F6" s="1"/>
      <c r="G6" s="4"/>
      <c r="H6" s="1"/>
      <c r="I6" s="1"/>
      <c r="J6" s="4"/>
      <c r="K6" s="1"/>
      <c r="L6" s="1"/>
    </row>
    <row r="7" spans="2:51" ht="18" customHeight="1" thickBot="1" x14ac:dyDescent="0.2">
      <c r="B7" s="40" t="s">
        <v>9</v>
      </c>
      <c r="C7" s="40"/>
      <c r="D7" s="40" t="s">
        <v>10</v>
      </c>
      <c r="E7" s="40"/>
      <c r="F7" s="40"/>
      <c r="G7" s="40"/>
      <c r="H7" s="40" t="s">
        <v>23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 t="s">
        <v>24</v>
      </c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 t="s">
        <v>35</v>
      </c>
      <c r="AJ7" s="40"/>
      <c r="AK7" s="40"/>
      <c r="AL7" s="40"/>
      <c r="AM7" s="40" t="s">
        <v>36</v>
      </c>
      <c r="AN7" s="40"/>
      <c r="AO7" s="40"/>
      <c r="AP7" s="40"/>
      <c r="AQ7" s="40" t="s">
        <v>31</v>
      </c>
      <c r="AR7" s="40"/>
      <c r="AS7" s="40"/>
      <c r="AT7" s="40"/>
      <c r="AU7" s="40" t="s">
        <v>34</v>
      </c>
      <c r="AV7" s="40"/>
    </row>
    <row r="8" spans="2:51" ht="18" customHeight="1" thickBot="1" x14ac:dyDescent="0.2">
      <c r="B8" s="29">
        <v>1</v>
      </c>
      <c r="C8" s="29"/>
      <c r="D8" s="30" t="str">
        <f>IF(B4="OK", DATE(E5,H5,K5), "")</f>
        <v/>
      </c>
      <c r="E8" s="30"/>
      <c r="F8" s="30"/>
      <c r="G8" s="30"/>
      <c r="H8" s="25" t="s">
        <v>6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9" t="s">
        <v>25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5"/>
      <c r="AJ8" s="5"/>
      <c r="AK8" s="5"/>
      <c r="AL8" s="5"/>
      <c r="AQ8" s="37"/>
      <c r="AR8" s="38"/>
      <c r="AS8" s="38"/>
      <c r="AT8" s="39"/>
      <c r="AU8" s="24" t="s">
        <v>32</v>
      </c>
      <c r="AV8" s="25"/>
      <c r="AW8" s="28" t="str">
        <f>IF(AQ8&gt;=140,"合格圏内","")</f>
        <v/>
      </c>
      <c r="AX8" s="28"/>
      <c r="AY8" s="28"/>
    </row>
    <row r="9" spans="2:51" ht="18" customHeight="1" x14ac:dyDescent="0.15">
      <c r="B9" s="29">
        <v>2</v>
      </c>
      <c r="C9" s="29"/>
      <c r="D9" s="30" t="str">
        <f>IF(D8="","",D8+1)</f>
        <v/>
      </c>
      <c r="E9" s="30"/>
      <c r="F9" s="30"/>
      <c r="G9" s="30"/>
      <c r="H9" s="25" t="s">
        <v>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9" t="s">
        <v>11</v>
      </c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1"/>
      <c r="AI9" s="32"/>
      <c r="AJ9" s="33"/>
      <c r="AK9" s="33"/>
      <c r="AL9" s="34"/>
      <c r="AM9" s="24">
        <f>IF(28-SUM(AI9:AI14)&gt;0,28-SUM(AI9:AI14),"済")</f>
        <v>28</v>
      </c>
      <c r="AN9" s="25"/>
      <c r="AO9" s="25"/>
      <c r="AP9" s="25"/>
    </row>
    <row r="10" spans="2:51" ht="18" customHeight="1" x14ac:dyDescent="0.15">
      <c r="B10" s="29">
        <v>3</v>
      </c>
      <c r="C10" s="29"/>
      <c r="D10" s="30" t="str">
        <f t="shared" ref="D10:D37" si="0">IF(D9="","",D9+1)</f>
        <v/>
      </c>
      <c r="E10" s="30"/>
      <c r="F10" s="30"/>
      <c r="G10" s="3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1"/>
      <c r="AI10" s="18"/>
      <c r="AJ10" s="19"/>
      <c r="AK10" s="19"/>
      <c r="AL10" s="20"/>
      <c r="AM10" s="24"/>
      <c r="AN10" s="25"/>
      <c r="AO10" s="25"/>
      <c r="AP10" s="25"/>
    </row>
    <row r="11" spans="2:51" ht="18" customHeight="1" x14ac:dyDescent="0.15">
      <c r="B11" s="29">
        <v>4</v>
      </c>
      <c r="C11" s="29"/>
      <c r="D11" s="30" t="str">
        <f t="shared" si="0"/>
        <v/>
      </c>
      <c r="E11" s="30"/>
      <c r="F11" s="30"/>
      <c r="G11" s="30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1"/>
      <c r="AI11" s="18"/>
      <c r="AJ11" s="19"/>
      <c r="AK11" s="19"/>
      <c r="AL11" s="20"/>
      <c r="AM11" s="24"/>
      <c r="AN11" s="25"/>
      <c r="AO11" s="25"/>
      <c r="AP11" s="25"/>
    </row>
    <row r="12" spans="2:51" ht="18" customHeight="1" x14ac:dyDescent="0.15">
      <c r="B12" s="29">
        <v>5</v>
      </c>
      <c r="C12" s="29"/>
      <c r="D12" s="30" t="str">
        <f t="shared" si="0"/>
        <v/>
      </c>
      <c r="E12" s="30"/>
      <c r="F12" s="30"/>
      <c r="G12" s="30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1"/>
      <c r="AI12" s="18"/>
      <c r="AJ12" s="19"/>
      <c r="AK12" s="19"/>
      <c r="AL12" s="20"/>
      <c r="AM12" s="24"/>
      <c r="AN12" s="25"/>
      <c r="AO12" s="25"/>
      <c r="AP12" s="25"/>
    </row>
    <row r="13" spans="2:51" ht="18" customHeight="1" x14ac:dyDescent="0.15">
      <c r="B13" s="29">
        <v>6</v>
      </c>
      <c r="C13" s="29"/>
      <c r="D13" s="30" t="str">
        <f t="shared" si="0"/>
        <v/>
      </c>
      <c r="E13" s="30"/>
      <c r="F13" s="30"/>
      <c r="G13" s="30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1"/>
      <c r="AI13" s="18"/>
      <c r="AJ13" s="19"/>
      <c r="AK13" s="19"/>
      <c r="AL13" s="20"/>
      <c r="AM13" s="24"/>
      <c r="AN13" s="25"/>
      <c r="AO13" s="25"/>
      <c r="AP13" s="25"/>
    </row>
    <row r="14" spans="2:51" ht="18" customHeight="1" thickBot="1" x14ac:dyDescent="0.2">
      <c r="B14" s="29">
        <v>7</v>
      </c>
      <c r="C14" s="29"/>
      <c r="D14" s="30" t="str">
        <f t="shared" si="0"/>
        <v/>
      </c>
      <c r="E14" s="30"/>
      <c r="F14" s="30"/>
      <c r="G14" s="30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1"/>
      <c r="AI14" s="21"/>
      <c r="AJ14" s="22"/>
      <c r="AK14" s="22"/>
      <c r="AL14" s="23"/>
      <c r="AM14" s="24"/>
      <c r="AN14" s="25"/>
      <c r="AO14" s="25"/>
      <c r="AP14" s="25"/>
    </row>
    <row r="15" spans="2:51" ht="18" customHeight="1" x14ac:dyDescent="0.15">
      <c r="B15" s="29">
        <v>8</v>
      </c>
      <c r="C15" s="29"/>
      <c r="D15" s="30" t="str">
        <f t="shared" si="0"/>
        <v/>
      </c>
      <c r="E15" s="30"/>
      <c r="F15" s="30"/>
      <c r="G15" s="30"/>
      <c r="H15" s="25" t="s">
        <v>1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9" t="s">
        <v>26</v>
      </c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1"/>
      <c r="AI15" s="32"/>
      <c r="AJ15" s="33"/>
      <c r="AK15" s="33"/>
      <c r="AL15" s="34"/>
      <c r="AM15" s="35">
        <f>IF(20-SUM(AI15:AI19)&gt;0,20-SUM(AI15:AI19),"済")</f>
        <v>20</v>
      </c>
      <c r="AN15" s="36"/>
      <c r="AO15" s="36"/>
      <c r="AP15" s="36"/>
    </row>
    <row r="16" spans="2:51" ht="18" customHeight="1" x14ac:dyDescent="0.15">
      <c r="B16" s="29">
        <v>9</v>
      </c>
      <c r="C16" s="29"/>
      <c r="D16" s="30" t="str">
        <f t="shared" si="0"/>
        <v/>
      </c>
      <c r="E16" s="30"/>
      <c r="F16" s="30"/>
      <c r="G16" s="30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1"/>
      <c r="AI16" s="18"/>
      <c r="AJ16" s="19"/>
      <c r="AK16" s="19"/>
      <c r="AL16" s="20"/>
      <c r="AM16" s="35"/>
      <c r="AN16" s="36"/>
      <c r="AO16" s="36"/>
      <c r="AP16" s="36"/>
    </row>
    <row r="17" spans="2:51" ht="18" customHeight="1" x14ac:dyDescent="0.15">
      <c r="B17" s="29">
        <v>10</v>
      </c>
      <c r="C17" s="29"/>
      <c r="D17" s="30" t="str">
        <f t="shared" si="0"/>
        <v/>
      </c>
      <c r="E17" s="30"/>
      <c r="F17" s="30"/>
      <c r="G17" s="30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1"/>
      <c r="AI17" s="18"/>
      <c r="AJ17" s="19"/>
      <c r="AK17" s="19"/>
      <c r="AL17" s="20"/>
      <c r="AM17" s="35"/>
      <c r="AN17" s="36"/>
      <c r="AO17" s="36"/>
      <c r="AP17" s="36"/>
    </row>
    <row r="18" spans="2:51" ht="18" customHeight="1" x14ac:dyDescent="0.15">
      <c r="B18" s="29">
        <v>11</v>
      </c>
      <c r="C18" s="29"/>
      <c r="D18" s="30" t="str">
        <f t="shared" si="0"/>
        <v/>
      </c>
      <c r="E18" s="30"/>
      <c r="F18" s="30"/>
      <c r="G18" s="30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1"/>
      <c r="AI18" s="18"/>
      <c r="AJ18" s="19"/>
      <c r="AK18" s="19"/>
      <c r="AL18" s="20"/>
      <c r="AM18" s="35"/>
      <c r="AN18" s="36"/>
      <c r="AO18" s="36"/>
      <c r="AP18" s="36"/>
      <c r="AQ18" s="6"/>
    </row>
    <row r="19" spans="2:51" ht="18" customHeight="1" thickBot="1" x14ac:dyDescent="0.2">
      <c r="B19" s="29">
        <v>12</v>
      </c>
      <c r="C19" s="29"/>
      <c r="D19" s="30" t="str">
        <f t="shared" si="0"/>
        <v/>
      </c>
      <c r="E19" s="30"/>
      <c r="F19" s="30"/>
      <c r="G19" s="30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1"/>
      <c r="AI19" s="18"/>
      <c r="AJ19" s="19"/>
      <c r="AK19" s="19"/>
      <c r="AL19" s="20"/>
      <c r="AM19" s="35"/>
      <c r="AN19" s="36"/>
      <c r="AO19" s="36"/>
      <c r="AP19" s="36"/>
    </row>
    <row r="20" spans="2:51" ht="18" customHeight="1" x14ac:dyDescent="0.15">
      <c r="B20" s="29">
        <v>13</v>
      </c>
      <c r="C20" s="29"/>
      <c r="D20" s="30" t="str">
        <f t="shared" si="0"/>
        <v/>
      </c>
      <c r="E20" s="30"/>
      <c r="F20" s="30"/>
      <c r="G20" s="30"/>
      <c r="H20" s="25" t="s">
        <v>15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9" t="s">
        <v>41</v>
      </c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1"/>
      <c r="AI20" s="32"/>
      <c r="AJ20" s="33"/>
      <c r="AK20" s="33"/>
      <c r="AL20" s="34"/>
      <c r="AM20" s="35">
        <f>IF(20-SUM(AI20:AI23)&gt;0,20-SUM(AI20:AI23),"済")</f>
        <v>20</v>
      </c>
      <c r="AN20" s="36"/>
      <c r="AO20" s="36"/>
      <c r="AP20" s="36"/>
      <c r="AQ20" s="15"/>
      <c r="AR20" s="15"/>
      <c r="AS20" s="15"/>
      <c r="AT20" s="15"/>
      <c r="AU20" s="14"/>
      <c r="AV20" s="5"/>
      <c r="AW20" s="13"/>
      <c r="AX20" s="13"/>
      <c r="AY20" s="13"/>
    </row>
    <row r="21" spans="2:51" ht="18" customHeight="1" x14ac:dyDescent="0.15">
      <c r="B21" s="29">
        <v>14</v>
      </c>
      <c r="C21" s="29"/>
      <c r="D21" s="30" t="str">
        <f t="shared" si="0"/>
        <v/>
      </c>
      <c r="E21" s="30"/>
      <c r="F21" s="30"/>
      <c r="G21" s="30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1"/>
      <c r="AI21" s="18"/>
      <c r="AJ21" s="19"/>
      <c r="AK21" s="19"/>
      <c r="AL21" s="20"/>
      <c r="AM21" s="35"/>
      <c r="AN21" s="36"/>
      <c r="AO21" s="36"/>
      <c r="AP21" s="36"/>
      <c r="AQ21" s="15"/>
      <c r="AR21" s="15"/>
      <c r="AS21" s="15"/>
      <c r="AT21" s="15"/>
      <c r="AU21" s="14"/>
      <c r="AV21" s="5"/>
      <c r="AW21" s="13"/>
      <c r="AX21" s="13"/>
      <c r="AY21" s="13"/>
    </row>
    <row r="22" spans="2:51" ht="18" customHeight="1" thickBot="1" x14ac:dyDescent="0.2">
      <c r="B22" s="29">
        <v>15</v>
      </c>
      <c r="C22" s="29"/>
      <c r="D22" s="30" t="str">
        <f t="shared" si="0"/>
        <v/>
      </c>
      <c r="E22" s="30"/>
      <c r="F22" s="30"/>
      <c r="G22" s="30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1"/>
      <c r="AI22" s="18"/>
      <c r="AJ22" s="19"/>
      <c r="AK22" s="19"/>
      <c r="AL22" s="20"/>
      <c r="AM22" s="35"/>
      <c r="AN22" s="36"/>
      <c r="AO22" s="36"/>
      <c r="AP22" s="36"/>
      <c r="AQ22" s="15"/>
      <c r="AR22" s="15"/>
      <c r="AS22" s="15"/>
      <c r="AT22" s="15"/>
      <c r="AU22" s="14"/>
      <c r="AV22" s="5"/>
      <c r="AW22" s="13"/>
      <c r="AX22" s="13"/>
      <c r="AY22" s="13"/>
    </row>
    <row r="23" spans="2:51" ht="18" customHeight="1" thickBot="1" x14ac:dyDescent="0.2">
      <c r="B23" s="29">
        <v>16</v>
      </c>
      <c r="C23" s="29"/>
      <c r="D23" s="30" t="str">
        <f t="shared" si="0"/>
        <v/>
      </c>
      <c r="E23" s="30"/>
      <c r="F23" s="30"/>
      <c r="G23" s="30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9" t="s">
        <v>56</v>
      </c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1"/>
      <c r="AI23" s="21"/>
      <c r="AJ23" s="22"/>
      <c r="AK23" s="22"/>
      <c r="AL23" s="23"/>
      <c r="AM23" s="35"/>
      <c r="AN23" s="36"/>
      <c r="AO23" s="36"/>
      <c r="AP23" s="36"/>
      <c r="AQ23" s="37"/>
      <c r="AR23" s="38"/>
      <c r="AS23" s="38"/>
      <c r="AT23" s="39"/>
      <c r="AU23" s="24" t="s">
        <v>33</v>
      </c>
      <c r="AV23" s="25"/>
      <c r="AW23" s="28" t="str">
        <f>IF(AQ23&gt;=14,"合格圏内","")</f>
        <v/>
      </c>
      <c r="AX23" s="28"/>
      <c r="AY23" s="28"/>
    </row>
    <row r="24" spans="2:51" ht="18" customHeight="1" x14ac:dyDescent="0.15">
      <c r="B24" s="29">
        <v>17</v>
      </c>
      <c r="C24" s="29"/>
      <c r="D24" s="30" t="str">
        <f t="shared" si="0"/>
        <v/>
      </c>
      <c r="E24" s="30"/>
      <c r="F24" s="30"/>
      <c r="G24" s="30"/>
      <c r="H24" s="25" t="s">
        <v>42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 t="s">
        <v>43</v>
      </c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1"/>
      <c r="AI24" s="32"/>
      <c r="AJ24" s="33"/>
      <c r="AK24" s="33"/>
      <c r="AL24" s="34"/>
      <c r="AM24" s="35">
        <f>IF(12-SUM(AI24:AI25)&gt;0,12-SUM(AI24:AI25),"済")</f>
        <v>12</v>
      </c>
      <c r="AN24" s="36"/>
      <c r="AO24" s="36"/>
      <c r="AP24" s="36"/>
      <c r="AQ24" s="10"/>
      <c r="AR24" s="10"/>
      <c r="AS24" s="10"/>
      <c r="AT24" s="10"/>
      <c r="AU24" s="11"/>
      <c r="AV24" s="11"/>
      <c r="AW24" s="13"/>
      <c r="AX24" s="13"/>
      <c r="AY24" s="13"/>
    </row>
    <row r="25" spans="2:51" ht="18" customHeight="1" thickBot="1" x14ac:dyDescent="0.2">
      <c r="B25" s="29">
        <v>18</v>
      </c>
      <c r="C25" s="29"/>
      <c r="D25" s="30" t="str">
        <f t="shared" si="0"/>
        <v/>
      </c>
      <c r="E25" s="30"/>
      <c r="F25" s="30"/>
      <c r="G25" s="30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1"/>
      <c r="AI25" s="21"/>
      <c r="AJ25" s="22"/>
      <c r="AK25" s="22"/>
      <c r="AL25" s="23"/>
      <c r="AM25" s="35"/>
      <c r="AN25" s="36"/>
      <c r="AO25" s="36"/>
      <c r="AP25" s="36"/>
    </row>
    <row r="26" spans="2:51" ht="18" customHeight="1" thickBot="1" x14ac:dyDescent="0.2">
      <c r="B26" s="29">
        <v>19</v>
      </c>
      <c r="C26" s="29"/>
      <c r="D26" s="30" t="str">
        <f t="shared" si="0"/>
        <v/>
      </c>
      <c r="E26" s="30"/>
      <c r="F26" s="30"/>
      <c r="G26" s="30"/>
      <c r="H26" s="25" t="s">
        <v>7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9" t="s">
        <v>44</v>
      </c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5"/>
      <c r="AJ26" s="5"/>
      <c r="AK26" s="5"/>
      <c r="AL26" s="5"/>
      <c r="AQ26" s="37"/>
      <c r="AR26" s="38"/>
      <c r="AS26" s="38"/>
      <c r="AT26" s="39"/>
      <c r="AU26" s="24" t="s">
        <v>32</v>
      </c>
      <c r="AV26" s="25"/>
      <c r="AW26" s="28" t="str">
        <f>IF(AQ26&gt;=140,"合格圏内","")</f>
        <v/>
      </c>
      <c r="AX26" s="28"/>
      <c r="AY26" s="28"/>
    </row>
    <row r="27" spans="2:51" ht="18" customHeight="1" x14ac:dyDescent="0.15">
      <c r="B27" s="29">
        <v>20</v>
      </c>
      <c r="C27" s="29"/>
      <c r="D27" s="30" t="str">
        <f t="shared" si="0"/>
        <v/>
      </c>
      <c r="E27" s="30"/>
      <c r="F27" s="30"/>
      <c r="G27" s="30"/>
      <c r="H27" s="25" t="s">
        <v>45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9" t="s">
        <v>27</v>
      </c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1"/>
      <c r="AI27" s="32"/>
      <c r="AJ27" s="33"/>
      <c r="AK27" s="33"/>
      <c r="AL27" s="34"/>
      <c r="AM27" s="24">
        <f>IF(80-SUM(AI27:AI29)&gt;0,80-SUM(AI27:AI29),"済")</f>
        <v>80</v>
      </c>
      <c r="AN27" s="25"/>
      <c r="AO27" s="25"/>
      <c r="AP27" s="25"/>
    </row>
    <row r="28" spans="2:51" ht="18" customHeight="1" x14ac:dyDescent="0.15">
      <c r="B28" s="29">
        <v>21</v>
      </c>
      <c r="C28" s="29"/>
      <c r="D28" s="30" t="str">
        <f t="shared" si="0"/>
        <v/>
      </c>
      <c r="E28" s="30"/>
      <c r="F28" s="30"/>
      <c r="G28" s="30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1"/>
      <c r="AI28" s="18"/>
      <c r="AJ28" s="19"/>
      <c r="AK28" s="19"/>
      <c r="AL28" s="20"/>
      <c r="AM28" s="24"/>
      <c r="AN28" s="25"/>
      <c r="AO28" s="25"/>
      <c r="AP28" s="25"/>
    </row>
    <row r="29" spans="2:51" ht="18" customHeight="1" thickBot="1" x14ac:dyDescent="0.2">
      <c r="B29" s="29">
        <v>22</v>
      </c>
      <c r="C29" s="29"/>
      <c r="D29" s="30" t="str">
        <f t="shared" si="0"/>
        <v/>
      </c>
      <c r="E29" s="30"/>
      <c r="F29" s="30"/>
      <c r="G29" s="30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31"/>
      <c r="AI29" s="21"/>
      <c r="AJ29" s="22"/>
      <c r="AK29" s="22"/>
      <c r="AL29" s="23"/>
      <c r="AM29" s="24"/>
      <c r="AN29" s="25"/>
      <c r="AO29" s="25"/>
      <c r="AP29" s="25"/>
    </row>
    <row r="30" spans="2:51" ht="18" customHeight="1" thickBot="1" x14ac:dyDescent="0.2">
      <c r="B30" s="29">
        <v>23</v>
      </c>
      <c r="C30" s="29"/>
      <c r="D30" s="30" t="str">
        <f t="shared" si="0"/>
        <v/>
      </c>
      <c r="E30" s="30"/>
      <c r="F30" s="30"/>
      <c r="G30" s="30"/>
      <c r="H30" s="25" t="s">
        <v>46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9" t="s">
        <v>47</v>
      </c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5"/>
      <c r="AJ30" s="5"/>
      <c r="AK30" s="5"/>
      <c r="AL30" s="5"/>
      <c r="AQ30" s="37"/>
      <c r="AR30" s="38"/>
      <c r="AS30" s="38"/>
      <c r="AT30" s="39"/>
      <c r="AU30" s="24" t="s">
        <v>32</v>
      </c>
      <c r="AV30" s="25"/>
      <c r="AW30" s="28" t="str">
        <f>IF(AQ30&gt;=140,"合格圏内","")</f>
        <v/>
      </c>
      <c r="AX30" s="28"/>
      <c r="AY30" s="28"/>
    </row>
    <row r="31" spans="2:51" ht="18" customHeight="1" x14ac:dyDescent="0.15">
      <c r="B31" s="29">
        <v>24</v>
      </c>
      <c r="C31" s="29"/>
      <c r="D31" s="30" t="str">
        <f t="shared" si="0"/>
        <v/>
      </c>
      <c r="E31" s="30"/>
      <c r="F31" s="30"/>
      <c r="G31" s="30"/>
      <c r="H31" s="25" t="s">
        <v>48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9" t="s">
        <v>29</v>
      </c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31"/>
      <c r="AI31" s="32"/>
      <c r="AJ31" s="33"/>
      <c r="AK31" s="33"/>
      <c r="AL31" s="34"/>
      <c r="AM31" s="35">
        <f>IF(80-SUM(AI31:AI32)&gt;0,80-SUM(AI31:AI32),"済")</f>
        <v>80</v>
      </c>
      <c r="AN31" s="36"/>
      <c r="AO31" s="36"/>
      <c r="AP31" s="36"/>
    </row>
    <row r="32" spans="2:51" ht="18" customHeight="1" thickBot="1" x14ac:dyDescent="0.2">
      <c r="B32" s="29">
        <v>25</v>
      </c>
      <c r="C32" s="29"/>
      <c r="D32" s="30" t="str">
        <f t="shared" si="0"/>
        <v/>
      </c>
      <c r="E32" s="30"/>
      <c r="F32" s="30"/>
      <c r="G32" s="30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1"/>
      <c r="AI32" s="21"/>
      <c r="AJ32" s="22"/>
      <c r="AK32" s="22"/>
      <c r="AL32" s="23"/>
      <c r="AM32" s="35"/>
      <c r="AN32" s="36"/>
      <c r="AO32" s="36"/>
      <c r="AP32" s="36"/>
    </row>
    <row r="33" spans="2:52" ht="18" customHeight="1" thickBot="1" x14ac:dyDescent="0.2">
      <c r="B33" s="29">
        <v>26</v>
      </c>
      <c r="C33" s="29"/>
      <c r="D33" s="30" t="str">
        <f t="shared" si="0"/>
        <v/>
      </c>
      <c r="E33" s="30"/>
      <c r="F33" s="30"/>
      <c r="G33" s="30"/>
      <c r="H33" s="25" t="s">
        <v>49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9" t="s">
        <v>28</v>
      </c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5"/>
      <c r="AJ33" s="5"/>
      <c r="AK33" s="5"/>
      <c r="AL33" s="5"/>
      <c r="AQ33" s="37"/>
      <c r="AR33" s="38"/>
      <c r="AS33" s="38"/>
      <c r="AT33" s="39"/>
      <c r="AU33" s="24" t="s">
        <v>32</v>
      </c>
      <c r="AV33" s="25"/>
      <c r="AW33" s="28" t="str">
        <f>IF(AQ33&gt;=140,"合格圏内","")</f>
        <v/>
      </c>
      <c r="AX33" s="28"/>
      <c r="AY33" s="28"/>
    </row>
    <row r="34" spans="2:52" ht="18" customHeight="1" thickBot="1" x14ac:dyDescent="0.2">
      <c r="B34" s="29">
        <v>27</v>
      </c>
      <c r="C34" s="29"/>
      <c r="D34" s="30" t="str">
        <f t="shared" si="0"/>
        <v/>
      </c>
      <c r="E34" s="30"/>
      <c r="F34" s="30"/>
      <c r="G34" s="30"/>
      <c r="H34" s="25" t="s">
        <v>50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9" t="s">
        <v>51</v>
      </c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2"/>
      <c r="AJ34" s="33"/>
      <c r="AK34" s="33"/>
      <c r="AL34" s="34"/>
      <c r="AM34" s="24" t="s">
        <v>58</v>
      </c>
      <c r="AN34" s="25"/>
      <c r="AO34" s="25"/>
      <c r="AP34" s="25"/>
    </row>
    <row r="35" spans="2:52" ht="18" customHeight="1" thickBot="1" x14ac:dyDescent="0.2">
      <c r="B35" s="29">
        <v>28</v>
      </c>
      <c r="C35" s="29"/>
      <c r="D35" s="30" t="str">
        <f t="shared" si="0"/>
        <v/>
      </c>
      <c r="E35" s="30"/>
      <c r="F35" s="30"/>
      <c r="G35" s="30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9" t="s">
        <v>57</v>
      </c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1"/>
      <c r="AJ35" s="22"/>
      <c r="AK35" s="22"/>
      <c r="AL35" s="23"/>
      <c r="AM35" s="24"/>
      <c r="AN35" s="25"/>
      <c r="AO35" s="25"/>
      <c r="AP35" s="25"/>
      <c r="AQ35" s="37"/>
      <c r="AR35" s="38"/>
      <c r="AS35" s="38"/>
      <c r="AT35" s="39"/>
      <c r="AU35" s="24" t="s">
        <v>33</v>
      </c>
      <c r="AV35" s="25"/>
      <c r="AW35" s="28" t="str">
        <f>IF(AQ35&gt;=14,"合格圏内","")</f>
        <v/>
      </c>
      <c r="AX35" s="28"/>
      <c r="AY35" s="28"/>
    </row>
    <row r="36" spans="2:52" ht="18" customHeight="1" thickBot="1" x14ac:dyDescent="0.2">
      <c r="B36" s="29">
        <v>29</v>
      </c>
      <c r="C36" s="29"/>
      <c r="D36" s="30" t="str">
        <f t="shared" si="0"/>
        <v/>
      </c>
      <c r="E36" s="30"/>
      <c r="F36" s="30"/>
      <c r="G36" s="30"/>
      <c r="H36" s="25" t="s">
        <v>8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9" t="s">
        <v>30</v>
      </c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5"/>
      <c r="AJ36" s="5"/>
      <c r="AK36" s="5"/>
      <c r="AL36" s="5"/>
      <c r="AQ36" s="37"/>
      <c r="AR36" s="38"/>
      <c r="AS36" s="38"/>
      <c r="AT36" s="39"/>
      <c r="AU36" s="24" t="s">
        <v>32</v>
      </c>
      <c r="AV36" s="25"/>
      <c r="AW36" s="28" t="str">
        <f>IF(AQ36&gt;=140,"合格圏内","")</f>
        <v/>
      </c>
      <c r="AX36" s="28"/>
      <c r="AY36" s="28"/>
    </row>
    <row r="37" spans="2:52" ht="18" customHeight="1" x14ac:dyDescent="0.15">
      <c r="B37" s="29">
        <v>30</v>
      </c>
      <c r="C37" s="29"/>
      <c r="D37" s="30" t="str">
        <f t="shared" si="0"/>
        <v/>
      </c>
      <c r="E37" s="30"/>
      <c r="F37" s="30"/>
      <c r="G37" s="30"/>
      <c r="H37" s="29" t="s">
        <v>52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 t="s">
        <v>53</v>
      </c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O37" s="4"/>
      <c r="AP37" s="4"/>
      <c r="AQ37" s="17"/>
      <c r="AR37" s="17"/>
      <c r="AS37" s="17"/>
      <c r="AT37" s="17"/>
      <c r="AU37" s="15"/>
      <c r="AV37" s="15"/>
      <c r="AW37" s="16" t="str">
        <f>IF(AQ37&gt;=160,"合格圏内","")</f>
        <v/>
      </c>
      <c r="AX37" s="16"/>
      <c r="AY37" s="16"/>
      <c r="AZ37" s="4"/>
    </row>
    <row r="38" spans="2:52" ht="18" customHeight="1" x14ac:dyDescent="0.15">
      <c r="B38" s="12"/>
      <c r="C38" s="12"/>
      <c r="D38" s="9"/>
      <c r="E38" s="9"/>
      <c r="F38" s="9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P38" s="4"/>
      <c r="AQ38" s="10"/>
      <c r="AR38" s="10"/>
      <c r="AS38" s="10"/>
      <c r="AT38" s="10"/>
      <c r="AU38" s="3"/>
      <c r="AV38" s="3"/>
      <c r="AW38" s="7"/>
      <c r="AX38" s="7"/>
      <c r="AY38" s="7"/>
    </row>
    <row r="39" spans="2:52" ht="18" customHeight="1" x14ac:dyDescent="0.15">
      <c r="B39" s="2" t="s">
        <v>40</v>
      </c>
    </row>
    <row r="40" spans="2:52" ht="18" customHeight="1" x14ac:dyDescent="0.15">
      <c r="B40" s="55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pans="2:52" ht="18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52" ht="18" customHeight="1" thickBot="1" x14ac:dyDescent="0.2">
      <c r="H42" s="48" t="s">
        <v>0</v>
      </c>
      <c r="I42" s="48"/>
      <c r="J42" s="48"/>
      <c r="K42" s="48" t="s">
        <v>1</v>
      </c>
      <c r="L42" s="48"/>
      <c r="M42" s="48"/>
      <c r="N42" s="48" t="s">
        <v>15</v>
      </c>
      <c r="O42" s="48"/>
      <c r="P42" s="48"/>
      <c r="Q42" s="46" t="s">
        <v>16</v>
      </c>
      <c r="R42" s="46"/>
      <c r="S42" s="46"/>
    </row>
    <row r="43" spans="2:52" ht="18" customHeight="1" x14ac:dyDescent="0.15">
      <c r="B43" s="46" t="s">
        <v>12</v>
      </c>
      <c r="C43" s="46"/>
      <c r="D43" s="46"/>
      <c r="E43" s="46"/>
      <c r="F43" s="46"/>
      <c r="G43" s="47"/>
      <c r="H43" s="49"/>
      <c r="I43" s="50"/>
      <c r="J43" s="50"/>
      <c r="K43" s="50"/>
      <c r="L43" s="50"/>
      <c r="M43" s="50"/>
      <c r="N43" s="50"/>
      <c r="O43" s="50"/>
      <c r="P43" s="50"/>
      <c r="Q43" s="56"/>
      <c r="R43" s="57"/>
      <c r="S43" s="58"/>
    </row>
    <row r="44" spans="2:52" ht="18" customHeight="1" x14ac:dyDescent="0.15">
      <c r="B44" s="46" t="s">
        <v>13</v>
      </c>
      <c r="C44" s="46"/>
      <c r="D44" s="46"/>
      <c r="E44" s="46"/>
      <c r="F44" s="46"/>
      <c r="G44" s="47"/>
      <c r="H44" s="54"/>
      <c r="I44" s="51"/>
      <c r="J44" s="51"/>
      <c r="K44" s="51"/>
      <c r="L44" s="51"/>
      <c r="M44" s="51"/>
      <c r="N44" s="51"/>
      <c r="O44" s="51"/>
      <c r="P44" s="51"/>
    </row>
    <row r="45" spans="2:52" ht="18" customHeight="1" x14ac:dyDescent="0.15">
      <c r="B45" s="46" t="s">
        <v>14</v>
      </c>
      <c r="C45" s="46"/>
      <c r="D45" s="46"/>
      <c r="E45" s="46"/>
      <c r="F45" s="46"/>
      <c r="G45" s="47"/>
      <c r="H45" s="54"/>
      <c r="I45" s="51"/>
      <c r="J45" s="51"/>
      <c r="K45" s="51"/>
      <c r="L45" s="51"/>
      <c r="M45" s="51"/>
      <c r="N45" s="51"/>
      <c r="O45" s="51"/>
      <c r="P45" s="51"/>
    </row>
    <row r="46" spans="2:52" ht="18" customHeight="1" x14ac:dyDescent="0.15">
      <c r="B46" s="46" t="s">
        <v>17</v>
      </c>
      <c r="C46" s="46"/>
      <c r="D46" s="46"/>
      <c r="E46" s="46"/>
      <c r="F46" s="46"/>
      <c r="G46" s="47"/>
      <c r="H46" s="54"/>
      <c r="I46" s="51"/>
      <c r="J46" s="51"/>
      <c r="K46" s="51"/>
      <c r="L46" s="51"/>
      <c r="M46" s="51"/>
      <c r="N46" s="51"/>
      <c r="O46" s="51"/>
      <c r="P46" s="51"/>
      <c r="Q46" s="52"/>
      <c r="R46" s="53"/>
      <c r="S46" s="54"/>
    </row>
    <row r="47" spans="2:52" ht="18" customHeight="1" x14ac:dyDescent="0.15">
      <c r="B47" s="46" t="s">
        <v>18</v>
      </c>
      <c r="C47" s="46"/>
      <c r="D47" s="46"/>
      <c r="E47" s="46"/>
      <c r="F47" s="46"/>
      <c r="G47" s="47"/>
      <c r="H47" s="54"/>
      <c r="I47" s="51"/>
      <c r="J47" s="51"/>
      <c r="K47" s="51"/>
      <c r="L47" s="51"/>
      <c r="M47" s="51"/>
      <c r="N47" s="51"/>
      <c r="O47" s="51"/>
      <c r="P47" s="51"/>
      <c r="Q47" s="52"/>
      <c r="R47" s="53"/>
      <c r="S47" s="54"/>
    </row>
    <row r="48" spans="2:52" ht="18" customHeight="1" x14ac:dyDescent="0.15">
      <c r="B48" s="46" t="s">
        <v>19</v>
      </c>
      <c r="C48" s="46"/>
      <c r="D48" s="46"/>
      <c r="E48" s="46"/>
      <c r="F48" s="46"/>
      <c r="G48" s="47"/>
      <c r="H48" s="54"/>
      <c r="I48" s="51"/>
      <c r="J48" s="51"/>
      <c r="K48" s="51"/>
      <c r="L48" s="51"/>
      <c r="M48" s="51"/>
      <c r="N48" s="51"/>
      <c r="O48" s="51"/>
      <c r="P48" s="51"/>
      <c r="Q48" s="52"/>
      <c r="R48" s="53"/>
      <c r="S48" s="54"/>
    </row>
    <row r="49" spans="2:19" ht="18" customHeight="1" x14ac:dyDescent="0.15">
      <c r="B49" s="46" t="s">
        <v>20</v>
      </c>
      <c r="C49" s="46"/>
      <c r="D49" s="46"/>
      <c r="E49" s="46"/>
      <c r="F49" s="46"/>
      <c r="G49" s="47"/>
      <c r="H49" s="54"/>
      <c r="I49" s="51"/>
      <c r="J49" s="51"/>
      <c r="K49" s="51"/>
      <c r="L49" s="51"/>
      <c r="M49" s="51"/>
      <c r="N49" s="51"/>
      <c r="O49" s="51"/>
      <c r="P49" s="51"/>
      <c r="Q49" s="52"/>
      <c r="R49" s="53"/>
      <c r="S49" s="54"/>
    </row>
    <row r="50" spans="2:19" ht="18" customHeight="1" x14ac:dyDescent="0.15">
      <c r="B50" s="46" t="s">
        <v>21</v>
      </c>
      <c r="C50" s="46"/>
      <c r="D50" s="46"/>
      <c r="E50" s="46"/>
      <c r="F50" s="46"/>
      <c r="G50" s="47"/>
      <c r="H50" s="54"/>
      <c r="I50" s="51"/>
      <c r="J50" s="51"/>
      <c r="K50" s="51"/>
      <c r="L50" s="51"/>
      <c r="M50" s="51"/>
      <c r="N50" s="51"/>
      <c r="O50" s="51"/>
      <c r="P50" s="51"/>
      <c r="Q50" s="52"/>
      <c r="R50" s="53"/>
      <c r="S50" s="54"/>
    </row>
    <row r="51" spans="2:19" ht="18" customHeight="1" x14ac:dyDescent="0.15">
      <c r="B51" s="46" t="s">
        <v>22</v>
      </c>
      <c r="C51" s="46"/>
      <c r="D51" s="46"/>
      <c r="E51" s="46"/>
      <c r="F51" s="46"/>
      <c r="G51" s="47"/>
      <c r="H51" s="54"/>
      <c r="I51" s="51"/>
      <c r="J51" s="51"/>
      <c r="K51" s="51"/>
      <c r="L51" s="51"/>
      <c r="M51" s="51"/>
      <c r="N51" s="51"/>
      <c r="O51" s="51"/>
      <c r="P51" s="51"/>
      <c r="Q51" s="52"/>
      <c r="R51" s="53"/>
      <c r="S51" s="54"/>
    </row>
  </sheetData>
  <mergeCells count="204">
    <mergeCell ref="K49:M49"/>
    <mergeCell ref="N51:P51"/>
    <mergeCell ref="Q50:S50"/>
    <mergeCell ref="Q51:S51"/>
    <mergeCell ref="Y5:AB5"/>
    <mergeCell ref="B40:Y40"/>
    <mergeCell ref="H48:J48"/>
    <mergeCell ref="H49:J49"/>
    <mergeCell ref="H50:J50"/>
    <mergeCell ref="H51:J51"/>
    <mergeCell ref="Q42:S42"/>
    <mergeCell ref="Q43:S43"/>
    <mergeCell ref="Q46:S46"/>
    <mergeCell ref="Q47:S47"/>
    <mergeCell ref="Q48:S48"/>
    <mergeCell ref="Q49:S49"/>
    <mergeCell ref="K45:M45"/>
    <mergeCell ref="K44:M44"/>
    <mergeCell ref="H44:J44"/>
    <mergeCell ref="H45:J45"/>
    <mergeCell ref="H46:J46"/>
    <mergeCell ref="H47:J47"/>
    <mergeCell ref="K51:M51"/>
    <mergeCell ref="K50:M50"/>
    <mergeCell ref="B50:G50"/>
    <mergeCell ref="B51:G51"/>
    <mergeCell ref="H42:J42"/>
    <mergeCell ref="K42:M42"/>
    <mergeCell ref="N42:P42"/>
    <mergeCell ref="H43:J43"/>
    <mergeCell ref="K43:M43"/>
    <mergeCell ref="N43:P43"/>
    <mergeCell ref="N44:P44"/>
    <mergeCell ref="N45:P45"/>
    <mergeCell ref="B44:G44"/>
    <mergeCell ref="B45:G45"/>
    <mergeCell ref="B46:G46"/>
    <mergeCell ref="B47:G47"/>
    <mergeCell ref="B48:G48"/>
    <mergeCell ref="B49:G49"/>
    <mergeCell ref="K48:M48"/>
    <mergeCell ref="K47:M47"/>
    <mergeCell ref="K46:M46"/>
    <mergeCell ref="N46:P46"/>
    <mergeCell ref="N47:P47"/>
    <mergeCell ref="N48:P48"/>
    <mergeCell ref="N49:P49"/>
    <mergeCell ref="N50:P50"/>
    <mergeCell ref="P5:Q5"/>
    <mergeCell ref="S5:V5"/>
    <mergeCell ref="B43:G43"/>
    <mergeCell ref="AW8:AY8"/>
    <mergeCell ref="AW23:AY23"/>
    <mergeCell ref="AW35:AY35"/>
    <mergeCell ref="AU8:AV8"/>
    <mergeCell ref="AU23:AV23"/>
    <mergeCell ref="AQ7:AT7"/>
    <mergeCell ref="AQ8:AT8"/>
    <mergeCell ref="AQ23:AT23"/>
    <mergeCell ref="V7:AH7"/>
    <mergeCell ref="AI7:AL7"/>
    <mergeCell ref="AM7:AP7"/>
    <mergeCell ref="AI19:AL19"/>
    <mergeCell ref="AI20:AL20"/>
    <mergeCell ref="AI21:AL21"/>
    <mergeCell ref="AI22:AL22"/>
    <mergeCell ref="B10:C10"/>
    <mergeCell ref="D16:G16"/>
    <mergeCell ref="B20:C20"/>
    <mergeCell ref="B21:C21"/>
    <mergeCell ref="B22:C22"/>
    <mergeCell ref="B23:C23"/>
    <mergeCell ref="AU7:AV7"/>
    <mergeCell ref="B34:C34"/>
    <mergeCell ref="B35:C35"/>
    <mergeCell ref="B37:C37"/>
    <mergeCell ref="B1:P2"/>
    <mergeCell ref="H7:U7"/>
    <mergeCell ref="E5:F5"/>
    <mergeCell ref="H5:I5"/>
    <mergeCell ref="K5:L5"/>
    <mergeCell ref="B7:C7"/>
    <mergeCell ref="D7:G7"/>
    <mergeCell ref="H8:U8"/>
    <mergeCell ref="H9:U14"/>
    <mergeCell ref="H15:U19"/>
    <mergeCell ref="H20:U23"/>
    <mergeCell ref="B18:C18"/>
    <mergeCell ref="D10:G10"/>
    <mergeCell ref="D11:G11"/>
    <mergeCell ref="D14:G14"/>
    <mergeCell ref="D15:G15"/>
    <mergeCell ref="B15:C15"/>
    <mergeCell ref="B14:C14"/>
    <mergeCell ref="B11:C11"/>
    <mergeCell ref="D8:G8"/>
    <mergeCell ref="D9:G9"/>
    <mergeCell ref="D12:G12"/>
    <mergeCell ref="D13:G13"/>
    <mergeCell ref="D17:G17"/>
    <mergeCell ref="D18:G18"/>
    <mergeCell ref="D19:G19"/>
    <mergeCell ref="B8:C8"/>
    <mergeCell ref="B9:C9"/>
    <mergeCell ref="B12:C12"/>
    <mergeCell ref="B13:C13"/>
    <mergeCell ref="B19:C19"/>
    <mergeCell ref="B16:C16"/>
    <mergeCell ref="B17:C17"/>
    <mergeCell ref="AI24:AL24"/>
    <mergeCell ref="AI25:AL25"/>
    <mergeCell ref="AI27:AL27"/>
    <mergeCell ref="AI28:AL28"/>
    <mergeCell ref="AI29:AL29"/>
    <mergeCell ref="B25:C25"/>
    <mergeCell ref="B24:C24"/>
    <mergeCell ref="V24:AH25"/>
    <mergeCell ref="B28:C28"/>
    <mergeCell ref="D28:G28"/>
    <mergeCell ref="V20:AH22"/>
    <mergeCell ref="V23:AH23"/>
    <mergeCell ref="AQ35:AT35"/>
    <mergeCell ref="AQ30:AT30"/>
    <mergeCell ref="AU30:AV30"/>
    <mergeCell ref="D20:G20"/>
    <mergeCell ref="D21:G21"/>
    <mergeCell ref="D22:G22"/>
    <mergeCell ref="D23:G23"/>
    <mergeCell ref="AM24:AP25"/>
    <mergeCell ref="V33:AH33"/>
    <mergeCell ref="AQ33:AT33"/>
    <mergeCell ref="D31:G31"/>
    <mergeCell ref="B36:C36"/>
    <mergeCell ref="D36:G36"/>
    <mergeCell ref="H36:U36"/>
    <mergeCell ref="V36:AH36"/>
    <mergeCell ref="V34:AH34"/>
    <mergeCell ref="V35:AH35"/>
    <mergeCell ref="AM34:AP35"/>
    <mergeCell ref="AI34:AL34"/>
    <mergeCell ref="AI35:AL35"/>
    <mergeCell ref="B33:C33"/>
    <mergeCell ref="D33:G33"/>
    <mergeCell ref="H33:U33"/>
    <mergeCell ref="AU33:AV33"/>
    <mergeCell ref="AW33:AY33"/>
    <mergeCell ref="B31:C31"/>
    <mergeCell ref="B32:C32"/>
    <mergeCell ref="B26:C26"/>
    <mergeCell ref="AQ26:AT26"/>
    <mergeCell ref="D26:G26"/>
    <mergeCell ref="H27:U29"/>
    <mergeCell ref="V27:AH29"/>
    <mergeCell ref="AM27:AP29"/>
    <mergeCell ref="B29:C29"/>
    <mergeCell ref="D29:G29"/>
    <mergeCell ref="B30:C30"/>
    <mergeCell ref="D30:G30"/>
    <mergeCell ref="H30:U30"/>
    <mergeCell ref="V30:AH30"/>
    <mergeCell ref="D27:G27"/>
    <mergeCell ref="B27:C27"/>
    <mergeCell ref="D34:G34"/>
    <mergeCell ref="D35:G35"/>
    <mergeCell ref="D37:G37"/>
    <mergeCell ref="H24:U25"/>
    <mergeCell ref="D24:G24"/>
    <mergeCell ref="D25:G25"/>
    <mergeCell ref="AU26:AV26"/>
    <mergeCell ref="AW26:AY26"/>
    <mergeCell ref="H26:U26"/>
    <mergeCell ref="V26:AH26"/>
    <mergeCell ref="AW30:AY30"/>
    <mergeCell ref="H31:U32"/>
    <mergeCell ref="D32:G32"/>
    <mergeCell ref="V31:AH32"/>
    <mergeCell ref="AM31:AP32"/>
    <mergeCell ref="AI31:AL31"/>
    <mergeCell ref="AI32:AL32"/>
    <mergeCell ref="AQ36:AT36"/>
    <mergeCell ref="AI13:AL13"/>
    <mergeCell ref="AI14:AL14"/>
    <mergeCell ref="AU36:AV36"/>
    <mergeCell ref="AU35:AV35"/>
    <mergeCell ref="AC5:AW5"/>
    <mergeCell ref="AW36:AY36"/>
    <mergeCell ref="H37:U37"/>
    <mergeCell ref="V37:AH37"/>
    <mergeCell ref="V8:AH8"/>
    <mergeCell ref="H34:U35"/>
    <mergeCell ref="V9:AH14"/>
    <mergeCell ref="AM9:AP14"/>
    <mergeCell ref="AI9:AL9"/>
    <mergeCell ref="AI10:AL10"/>
    <mergeCell ref="AI11:AL11"/>
    <mergeCell ref="AI12:AL12"/>
    <mergeCell ref="AI15:AL15"/>
    <mergeCell ref="AI16:AL16"/>
    <mergeCell ref="AI17:AL17"/>
    <mergeCell ref="AI18:AL18"/>
    <mergeCell ref="AM15:AP19"/>
    <mergeCell ref="AI23:AL23"/>
    <mergeCell ref="AM20:AP23"/>
    <mergeCell ref="V15:AH19"/>
  </mergeCells>
  <phoneticPr fontId="1"/>
  <conditionalFormatting sqref="D8:G37">
    <cfRule type="timePeriod" dxfId="0" priority="1" timePeriod="today">
      <formula>FLOOR(D8,1)=TODAY()</formula>
    </cfRule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scs</cp:lastModifiedBy>
  <cp:lastPrinted>2014-12-13T06:50:42Z</cp:lastPrinted>
  <dcterms:created xsi:type="dcterms:W3CDTF">2014-11-10T12:46:49Z</dcterms:created>
  <dcterms:modified xsi:type="dcterms:W3CDTF">2014-12-13T08:24:35Z</dcterms:modified>
</cp:coreProperties>
</file>